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60" windowWidth="21075" windowHeight="13095"/>
  </bookViews>
  <sheets>
    <sheet name="427090" sheetId="2" r:id="rId1"/>
  </sheets>
  <definedNames>
    <definedName name="_xlnm.Print_Area" localSheetId="0">'427090'!$B$1:$H$2649</definedName>
    <definedName name="_xlnm.Print_Titles" localSheetId="0">'427090'!$7:$11</definedName>
  </definedNames>
  <calcPr calcId="125725"/>
</workbook>
</file>

<file path=xl/calcChain.xml><?xml version="1.0" encoding="utf-8"?>
<calcChain xmlns="http://schemas.openxmlformats.org/spreadsheetml/2006/main">
  <c r="H14" i="2"/>
  <c r="H15"/>
  <c r="H16"/>
  <c r="H19"/>
  <c r="H20"/>
  <c r="H24"/>
  <c r="H25"/>
  <c r="H26"/>
  <c r="H27"/>
  <c r="H28"/>
  <c r="H29"/>
  <c r="H30"/>
  <c r="H31"/>
  <c r="H32"/>
  <c r="H33"/>
  <c r="H34"/>
  <c r="H35"/>
  <c r="H36"/>
  <c r="H37"/>
  <c r="H40"/>
  <c r="H41"/>
  <c r="H42"/>
  <c r="H43"/>
  <c r="H44"/>
  <c r="H45"/>
  <c r="H46"/>
  <c r="H47"/>
  <c r="H48"/>
  <c r="H49"/>
  <c r="H50"/>
  <c r="H51"/>
  <c r="H52"/>
  <c r="H53"/>
  <c r="H54"/>
  <c r="H55"/>
  <c r="H56"/>
  <c r="H57"/>
  <c r="H58"/>
  <c r="H59"/>
  <c r="H62"/>
  <c r="H66"/>
  <c r="H67"/>
  <c r="H68"/>
  <c r="H69"/>
  <c r="H70"/>
  <c r="H71"/>
  <c r="H72"/>
  <c r="H73"/>
  <c r="H74"/>
  <c r="H75"/>
  <c r="H76"/>
  <c r="H77"/>
  <c r="H78"/>
  <c r="H81"/>
  <c r="H82"/>
  <c r="H83"/>
  <c r="H84"/>
  <c r="H85"/>
  <c r="H86"/>
  <c r="H87"/>
  <c r="H88"/>
  <c r="H89"/>
  <c r="H90"/>
  <c r="H91"/>
  <c r="H92"/>
  <c r="H93"/>
  <c r="H94"/>
  <c r="H95"/>
  <c r="H100"/>
  <c r="H101"/>
  <c r="H102"/>
  <c r="H103"/>
  <c r="H104"/>
  <c r="H105"/>
  <c r="H106"/>
  <c r="H107"/>
  <c r="H108"/>
  <c r="H109"/>
  <c r="H110"/>
  <c r="H112"/>
  <c r="H113"/>
  <c r="H114"/>
  <c r="H116"/>
  <c r="H117"/>
  <c r="H118"/>
  <c r="H119"/>
  <c r="H120"/>
  <c r="H121"/>
  <c r="H124"/>
  <c r="H125"/>
  <c r="H126"/>
  <c r="H129"/>
  <c r="H132"/>
  <c r="H138"/>
  <c r="H140"/>
  <c r="H141"/>
  <c r="H142"/>
  <c r="H143"/>
  <c r="H144"/>
  <c r="H145"/>
  <c r="H147"/>
  <c r="H148"/>
  <c r="H149"/>
  <c r="H150"/>
  <c r="H151"/>
  <c r="H152"/>
  <c r="H153"/>
  <c r="H156"/>
  <c r="H157"/>
  <c r="H158"/>
  <c r="H159"/>
  <c r="H162"/>
  <c r="H163"/>
  <c r="H165"/>
  <c r="H166"/>
  <c r="H167"/>
  <c r="H168"/>
  <c r="H169"/>
  <c r="H172"/>
  <c r="H173"/>
  <c r="H174"/>
  <c r="H175"/>
  <c r="H176"/>
  <c r="H177"/>
  <c r="H179"/>
  <c r="H180"/>
  <c r="H182"/>
  <c r="H183"/>
  <c r="H184"/>
  <c r="H185"/>
  <c r="H186"/>
  <c r="H191"/>
  <c r="H192"/>
  <c r="H193"/>
  <c r="H194"/>
  <c r="H195"/>
  <c r="H200"/>
  <c r="H201"/>
  <c r="H203"/>
  <c r="H205"/>
  <c r="H207"/>
  <c r="H208"/>
  <c r="H209"/>
  <c r="H212"/>
  <c r="H213"/>
  <c r="H215"/>
  <c r="H216"/>
  <c r="H218"/>
  <c r="H220"/>
  <c r="H225"/>
  <c r="H226"/>
  <c r="H227"/>
  <c r="H228"/>
  <c r="H229"/>
  <c r="H233"/>
  <c r="H235"/>
  <c r="H236"/>
  <c r="H237"/>
  <c r="H238"/>
  <c r="H239"/>
  <c r="H240"/>
  <c r="H241"/>
  <c r="H242"/>
  <c r="H244"/>
  <c r="H245"/>
  <c r="H246"/>
  <c r="H251"/>
  <c r="H252"/>
  <c r="H253"/>
  <c r="H254"/>
  <c r="H255"/>
  <c r="H256"/>
  <c r="H257"/>
  <c r="H258"/>
  <c r="H259"/>
  <c r="H260"/>
  <c r="H262"/>
  <c r="H263"/>
  <c r="H264"/>
  <c r="H265"/>
  <c r="H266"/>
  <c r="H268"/>
  <c r="H269"/>
  <c r="H270"/>
  <c r="H271"/>
  <c r="H272"/>
  <c r="H273"/>
  <c r="H278"/>
  <c r="H280"/>
  <c r="H281"/>
  <c r="H282"/>
  <c r="H283"/>
  <c r="H284"/>
  <c r="H285"/>
  <c r="H286"/>
  <c r="H287"/>
  <c r="H292"/>
  <c r="H296"/>
  <c r="H300"/>
  <c r="H301"/>
  <c r="H302"/>
  <c r="H303"/>
  <c r="H304"/>
  <c r="H306"/>
  <c r="H307"/>
  <c r="H308"/>
  <c r="H310"/>
  <c r="H311"/>
  <c r="H312"/>
  <c r="H314"/>
  <c r="H315"/>
  <c r="H316"/>
  <c r="H317"/>
  <c r="H318"/>
  <c r="H319"/>
  <c r="H321"/>
  <c r="H322"/>
  <c r="H323"/>
  <c r="H324"/>
  <c r="H325"/>
  <c r="H327"/>
  <c r="H328"/>
  <c r="H329"/>
  <c r="H330"/>
  <c r="H331"/>
  <c r="H333"/>
  <c r="H334"/>
  <c r="H335"/>
  <c r="H336"/>
  <c r="H337"/>
  <c r="H339"/>
  <c r="H340"/>
  <c r="H341"/>
  <c r="H343"/>
  <c r="H344"/>
  <c r="H345"/>
  <c r="H346"/>
  <c r="H348"/>
  <c r="H349"/>
  <c r="H350"/>
  <c r="H351"/>
  <c r="H352"/>
  <c r="H353"/>
  <c r="H355"/>
  <c r="H356"/>
  <c r="H965"/>
  <c r="H63" l="1"/>
  <c r="H2639"/>
  <c r="H2638"/>
  <c r="H2637"/>
  <c r="H2636"/>
  <c r="H2634"/>
  <c r="H2633"/>
  <c r="H2632"/>
  <c r="H2631"/>
  <c r="H2630"/>
  <c r="H2629"/>
  <c r="H2628"/>
  <c r="H2624"/>
  <c r="H2623"/>
  <c r="H2622"/>
  <c r="H2621"/>
  <c r="H2620"/>
  <c r="H2615"/>
  <c r="H2614"/>
  <c r="H2613"/>
  <c r="H2612"/>
  <c r="H2608"/>
  <c r="H2607"/>
  <c r="H2606"/>
  <c r="H2605"/>
  <c r="H2601"/>
  <c r="H2600"/>
  <c r="H2599"/>
  <c r="H2598"/>
  <c r="H2597"/>
  <c r="H2596"/>
  <c r="H2595"/>
  <c r="H2594"/>
  <c r="H2593"/>
  <c r="H2592"/>
  <c r="H2591"/>
  <c r="H2590"/>
  <c r="H2589"/>
  <c r="H2588"/>
  <c r="H2587"/>
  <c r="H2583"/>
  <c r="H2582"/>
  <c r="H2580"/>
  <c r="H2579"/>
  <c r="H2575"/>
  <c r="H2574"/>
  <c r="H2573"/>
  <c r="H2572"/>
  <c r="H2571"/>
  <c r="H2570"/>
  <c r="H2569"/>
  <c r="H2568"/>
  <c r="H2567"/>
  <c r="H2566"/>
  <c r="H2565"/>
  <c r="H2562"/>
  <c r="H2561"/>
  <c r="H2560"/>
  <c r="H2558"/>
  <c r="H2557"/>
  <c r="H2556"/>
  <c r="H2555"/>
  <c r="H2554"/>
  <c r="H2553"/>
  <c r="H2552"/>
  <c r="H2551"/>
  <c r="H2550"/>
  <c r="H2549"/>
  <c r="H2548"/>
  <c r="H2547"/>
  <c r="H2546"/>
  <c r="H2545"/>
  <c r="H2544"/>
  <c r="H2543"/>
  <c r="H2542"/>
  <c r="H2540"/>
  <c r="H2539"/>
  <c r="H2538"/>
  <c r="H2537"/>
  <c r="H2536"/>
  <c r="H2535"/>
  <c r="H2534"/>
  <c r="H2533"/>
  <c r="H2532"/>
  <c r="H2530"/>
  <c r="H2529"/>
  <c r="H2528"/>
  <c r="H2527"/>
  <c r="H2525"/>
  <c r="H2524"/>
  <c r="H2523"/>
  <c r="H2521"/>
  <c r="H2520"/>
  <c r="H2519"/>
  <c r="H2518"/>
  <c r="H2517"/>
  <c r="H2516"/>
  <c r="H2515"/>
  <c r="H2514"/>
  <c r="H2513"/>
  <c r="H2512"/>
  <c r="H2510"/>
  <c r="H2509"/>
  <c r="H2508"/>
  <c r="H2506"/>
  <c r="H2505"/>
  <c r="H2504"/>
  <c r="H2503"/>
  <c r="H2502"/>
  <c r="H2501"/>
  <c r="H2500"/>
  <c r="H2498"/>
  <c r="H2497"/>
  <c r="H2496"/>
  <c r="H2495"/>
  <c r="H2493"/>
  <c r="H2492"/>
  <c r="H2491"/>
  <c r="H2489"/>
  <c r="H2488"/>
  <c r="H2487"/>
  <c r="H2483"/>
  <c r="H2481"/>
  <c r="H2480"/>
  <c r="H2477"/>
  <c r="H2475"/>
  <c r="H2474"/>
  <c r="H2473"/>
  <c r="H2468"/>
  <c r="H2467"/>
  <c r="H2466"/>
  <c r="H2465"/>
  <c r="H2463"/>
  <c r="H2462"/>
  <c r="H2461"/>
  <c r="H2458"/>
  <c r="H2457"/>
  <c r="H2456"/>
  <c r="H2455"/>
  <c r="H2453"/>
  <c r="H2452"/>
  <c r="H2451"/>
  <c r="H2450"/>
  <c r="H2449"/>
  <c r="H2447"/>
  <c r="H2446"/>
  <c r="H2445"/>
  <c r="H2444"/>
  <c r="H2441"/>
  <c r="H2440"/>
  <c r="H2439"/>
  <c r="H2438"/>
  <c r="H2437"/>
  <c r="H2435"/>
  <c r="H2434"/>
  <c r="H2432"/>
  <c r="H2431"/>
  <c r="H2430"/>
  <c r="H2427"/>
  <c r="H2426"/>
  <c r="H2425"/>
  <c r="H2424"/>
  <c r="H2422"/>
  <c r="H2421"/>
  <c r="H2420"/>
  <c r="H2419"/>
  <c r="H2417"/>
  <c r="H2416"/>
  <c r="H2415"/>
  <c r="H2414"/>
  <c r="H2412"/>
  <c r="H2411"/>
  <c r="H2410"/>
  <c r="H2409"/>
  <c r="H2407"/>
  <c r="H2406"/>
  <c r="H2405"/>
  <c r="H2404"/>
  <c r="H2402"/>
  <c r="H2401"/>
  <c r="H2400"/>
  <c r="H2399"/>
  <c r="H2397"/>
  <c r="H2396"/>
  <c r="H2395"/>
  <c r="H2393"/>
  <c r="H2392"/>
  <c r="H2391"/>
  <c r="H2390"/>
  <c r="H2389"/>
  <c r="H2387"/>
  <c r="H2386"/>
  <c r="H2385"/>
  <c r="H2384"/>
  <c r="H2382"/>
  <c r="H2381"/>
  <c r="H2380"/>
  <c r="H2379"/>
  <c r="H2378"/>
  <c r="H2377"/>
  <c r="H2376"/>
  <c r="H2375"/>
  <c r="H2374"/>
  <c r="H2373"/>
  <c r="H2372"/>
  <c r="H2371"/>
  <c r="H2370"/>
  <c r="H2365"/>
  <c r="H2364"/>
  <c r="H2363"/>
  <c r="H2362"/>
  <c r="H2361"/>
  <c r="H2360"/>
  <c r="H2358"/>
  <c r="H2357"/>
  <c r="H2356"/>
  <c r="H2353"/>
  <c r="H2352"/>
  <c r="H2351"/>
  <c r="H2350"/>
  <c r="H2349"/>
  <c r="H2348"/>
  <c r="H2346"/>
  <c r="H2345"/>
  <c r="H2344"/>
  <c r="H2342"/>
  <c r="H2341"/>
  <c r="H2339"/>
  <c r="H2338"/>
  <c r="H2337"/>
  <c r="H2336"/>
  <c r="H2335"/>
  <c r="H2334"/>
  <c r="H2333"/>
  <c r="H2328"/>
  <c r="H2327"/>
  <c r="H2326"/>
  <c r="H2325"/>
  <c r="H2324"/>
  <c r="H2323"/>
  <c r="H2322"/>
  <c r="H2320"/>
  <c r="H2319"/>
  <c r="H2317"/>
  <c r="H2316"/>
  <c r="H2315"/>
  <c r="H2314"/>
  <c r="H2313"/>
  <c r="H2312"/>
  <c r="H2311"/>
  <c r="H2305"/>
  <c r="H2302"/>
  <c r="H2299"/>
  <c r="H2297"/>
  <c r="H2296"/>
  <c r="H2293"/>
  <c r="H2292"/>
  <c r="H2290"/>
  <c r="H2287"/>
  <c r="H2286"/>
  <c r="H2285"/>
  <c r="H2283"/>
  <c r="H2282"/>
  <c r="H2280"/>
  <c r="H2279"/>
  <c r="H2277"/>
  <c r="H2276"/>
  <c r="H2275"/>
  <c r="H2273"/>
  <c r="H2272"/>
  <c r="H2271"/>
  <c r="H2270"/>
  <c r="H2268"/>
  <c r="H2267"/>
  <c r="H2264"/>
  <c r="H2263"/>
  <c r="H2262"/>
  <c r="H2260"/>
  <c r="H2259"/>
  <c r="H2258"/>
  <c r="H2257"/>
  <c r="H2255"/>
  <c r="H2254"/>
  <c r="H2251"/>
  <c r="H2250"/>
  <c r="H2249"/>
  <c r="H2247"/>
  <c r="H2246"/>
  <c r="H2245"/>
  <c r="H2244"/>
  <c r="H2242"/>
  <c r="H2241"/>
  <c r="H2238"/>
  <c r="H2236"/>
  <c r="H2235"/>
  <c r="H2234"/>
  <c r="H2233"/>
  <c r="H2228"/>
  <c r="H2227"/>
  <c r="H2225"/>
  <c r="H2224"/>
  <c r="H2223"/>
  <c r="H2221"/>
  <c r="H2220"/>
  <c r="H2219"/>
  <c r="H2217"/>
  <c r="H2216"/>
  <c r="H2214"/>
  <c r="H2213"/>
  <c r="H2212"/>
  <c r="H2209"/>
  <c r="H2208"/>
  <c r="H2206"/>
  <c r="H2205"/>
  <c r="H2202"/>
  <c r="H2201"/>
  <c r="H2200"/>
  <c r="H2198"/>
  <c r="H2197"/>
  <c r="H2195"/>
  <c r="H2194"/>
  <c r="H2193"/>
  <c r="H2191"/>
  <c r="H2190"/>
  <c r="H2189"/>
  <c r="H2188"/>
  <c r="H2185"/>
  <c r="H2184"/>
  <c r="H2182"/>
  <c r="H2181"/>
  <c r="H2179"/>
  <c r="H2178"/>
  <c r="H2176"/>
  <c r="H2175"/>
  <c r="H2174"/>
  <c r="H2173"/>
  <c r="H2172"/>
  <c r="H2169"/>
  <c r="H2168"/>
  <c r="H2166"/>
  <c r="H2165"/>
  <c r="H2163"/>
  <c r="H2162"/>
  <c r="H2160"/>
  <c r="H2159"/>
  <c r="H2158"/>
  <c r="H2157"/>
  <c r="H2156"/>
  <c r="H2155"/>
  <c r="H2154"/>
  <c r="H2151"/>
  <c r="H2150"/>
  <c r="H2149"/>
  <c r="H2147"/>
  <c r="H2146"/>
  <c r="H2145"/>
  <c r="H2144"/>
  <c r="H2141"/>
  <c r="H2140"/>
  <c r="H2139"/>
  <c r="H2137"/>
  <c r="H2136"/>
  <c r="H2135"/>
  <c r="H2134"/>
  <c r="H2133"/>
  <c r="H2130"/>
  <c r="H2129"/>
  <c r="H2128"/>
  <c r="H2126"/>
  <c r="H2125"/>
  <c r="H2124"/>
  <c r="H2123"/>
  <c r="H2122"/>
  <c r="H2119"/>
  <c r="H2118"/>
  <c r="H2117"/>
  <c r="H2116"/>
  <c r="H2114"/>
  <c r="H2113"/>
  <c r="H2112"/>
  <c r="H2111"/>
  <c r="H2110"/>
  <c r="H2109"/>
  <c r="H2105"/>
  <c r="H2104"/>
  <c r="H2103"/>
  <c r="H2101"/>
  <c r="H2100"/>
  <c r="H2099"/>
  <c r="H2098"/>
  <c r="H2097"/>
  <c r="H2096"/>
  <c r="H2094"/>
  <c r="H2093"/>
  <c r="H2092"/>
  <c r="H2091"/>
  <c r="H2090"/>
  <c r="H2088"/>
  <c r="H2087"/>
  <c r="H2085"/>
  <c r="H2084"/>
  <c r="H2083"/>
  <c r="H2081"/>
  <c r="H2080"/>
  <c r="H2079"/>
  <c r="H2078"/>
  <c r="H2076"/>
  <c r="H2075"/>
  <c r="H2074"/>
  <c r="H2072"/>
  <c r="H2071"/>
  <c r="H2070"/>
  <c r="H2069"/>
  <c r="H2068"/>
  <c r="H2067"/>
  <c r="H2066"/>
  <c r="H2065"/>
  <c r="H2064"/>
  <c r="H2062"/>
  <c r="H2061"/>
  <c r="H2060"/>
  <c r="H2059"/>
  <c r="H2057"/>
  <c r="H2056"/>
  <c r="H2055"/>
  <c r="H2054"/>
  <c r="H2053"/>
  <c r="H2051"/>
  <c r="H2050"/>
  <c r="H2049"/>
  <c r="H2048"/>
  <c r="H2047"/>
  <c r="H2045"/>
  <c r="H2044"/>
  <c r="H2043"/>
  <c r="H2042"/>
  <c r="H2041"/>
  <c r="H2039"/>
  <c r="H2038"/>
  <c r="H2037"/>
  <c r="H2036"/>
  <c r="H2034"/>
  <c r="H2033"/>
  <c r="H2032"/>
  <c r="H2031"/>
  <c r="H2030"/>
  <c r="H2026"/>
  <c r="H2024"/>
  <c r="H2022"/>
  <c r="H2020"/>
  <c r="H2016"/>
  <c r="H2015"/>
  <c r="H2013"/>
  <c r="H2012"/>
  <c r="H2009"/>
  <c r="H2008"/>
  <c r="H2006"/>
  <c r="H2005"/>
  <c r="H2002"/>
  <c r="H2001"/>
  <c r="H1999"/>
  <c r="H1998"/>
  <c r="H1995"/>
  <c r="H1994"/>
  <c r="H1990"/>
  <c r="H1988"/>
  <c r="H1985"/>
  <c r="H1983"/>
  <c r="H1980"/>
  <c r="H1978"/>
  <c r="H1973"/>
  <c r="H1971"/>
  <c r="H1968"/>
  <c r="H1967"/>
  <c r="H1966"/>
  <c r="H1965"/>
  <c r="H1964"/>
  <c r="H1963"/>
  <c r="H1962"/>
  <c r="H1961"/>
  <c r="H1960"/>
  <c r="H1959"/>
  <c r="H1957"/>
  <c r="H1955"/>
  <c r="H1952"/>
  <c r="H1951"/>
  <c r="H1950"/>
  <c r="H1949"/>
  <c r="H1948"/>
  <c r="H1947"/>
  <c r="H1946"/>
  <c r="H1945"/>
  <c r="H1943"/>
  <c r="H1941"/>
  <c r="H1936"/>
  <c r="H1935"/>
  <c r="H1934"/>
  <c r="H1933"/>
  <c r="H1928"/>
  <c r="H1927"/>
  <c r="H1926"/>
  <c r="H1921"/>
  <c r="H1919"/>
  <c r="H1917"/>
  <c r="H1915"/>
  <c r="H1914"/>
  <c r="H1912"/>
  <c r="H1910"/>
  <c r="H1908"/>
  <c r="H1907"/>
  <c r="H1905"/>
  <c r="H1903"/>
  <c r="H1902"/>
  <c r="H1900"/>
  <c r="H1898"/>
  <c r="H1897"/>
  <c r="H1895"/>
  <c r="H1894"/>
  <c r="H1890"/>
  <c r="H1889"/>
  <c r="H1887"/>
  <c r="H1886"/>
  <c r="H1885"/>
  <c r="H1884"/>
  <c r="H1883"/>
  <c r="H1881"/>
  <c r="H1880"/>
  <c r="H1879"/>
  <c r="H1878"/>
  <c r="H1877"/>
  <c r="H1876"/>
  <c r="H1875"/>
  <c r="H1874"/>
  <c r="H1873"/>
  <c r="H1871"/>
  <c r="H1870"/>
  <c r="H1869"/>
  <c r="H1868"/>
  <c r="H1867"/>
  <c r="H1866"/>
  <c r="H1865"/>
  <c r="H1863"/>
  <c r="H1862"/>
  <c r="H1861"/>
  <c r="H1859"/>
  <c r="H1858"/>
  <c r="H1857"/>
  <c r="H1856"/>
  <c r="H1854"/>
  <c r="H1852"/>
  <c r="H1851"/>
  <c r="H1850"/>
  <c r="H1849"/>
  <c r="H1848"/>
  <c r="H1847"/>
  <c r="H1846"/>
  <c r="H1844"/>
  <c r="H1843"/>
  <c r="H1842"/>
  <c r="H1841"/>
  <c r="H1839"/>
  <c r="H1838"/>
  <c r="H1837"/>
  <c r="H1836"/>
  <c r="H1835"/>
  <c r="H1834"/>
  <c r="H1833"/>
  <c r="H1832"/>
  <c r="H1831"/>
  <c r="H1830"/>
  <c r="H1828"/>
  <c r="H1827"/>
  <c r="H1826"/>
  <c r="H1825"/>
  <c r="H1823"/>
  <c r="H1822"/>
  <c r="H1821"/>
  <c r="H1820"/>
  <c r="H1819"/>
  <c r="H1818"/>
  <c r="H1816"/>
  <c r="H1815"/>
  <c r="H1814"/>
  <c r="H1813"/>
  <c r="H1811"/>
  <c r="H1810"/>
  <c r="H1809"/>
  <c r="H1808"/>
  <c r="H1807"/>
  <c r="H1806"/>
  <c r="H1805"/>
  <c r="H1803"/>
  <c r="H1802"/>
  <c r="H1800"/>
  <c r="H1799"/>
  <c r="H1798"/>
  <c r="H1797"/>
  <c r="H1796"/>
  <c r="H1795"/>
  <c r="H1794"/>
  <c r="H1793"/>
  <c r="H1792"/>
  <c r="H1790"/>
  <c r="H1789"/>
  <c r="H1788"/>
  <c r="H1787"/>
  <c r="H1786"/>
  <c r="H1785"/>
  <c r="H1784"/>
  <c r="H1782"/>
  <c r="H1781"/>
  <c r="H1780"/>
  <c r="H1778"/>
  <c r="H1777"/>
  <c r="H1776"/>
  <c r="H1775"/>
  <c r="H1774"/>
  <c r="H1773"/>
  <c r="H1772"/>
  <c r="H1771"/>
  <c r="H1770"/>
  <c r="H1769"/>
  <c r="H1767"/>
  <c r="H1766"/>
  <c r="H1765"/>
  <c r="H1764"/>
  <c r="H1762"/>
  <c r="H1761"/>
  <c r="H1760"/>
  <c r="H1759"/>
  <c r="H1758"/>
  <c r="H1757"/>
  <c r="H1756"/>
  <c r="H1755"/>
  <c r="H1754"/>
  <c r="H1753"/>
  <c r="H1751"/>
  <c r="H1750"/>
  <c r="H1749"/>
  <c r="H1748"/>
  <c r="H1747"/>
  <c r="H1746"/>
  <c r="H1745"/>
  <c r="H1744"/>
  <c r="H1742"/>
  <c r="H1741"/>
  <c r="H1740"/>
  <c r="H1739"/>
  <c r="H1738"/>
  <c r="H1737"/>
  <c r="H1735"/>
  <c r="H1734"/>
  <c r="H1733"/>
  <c r="H1732"/>
  <c r="H1731"/>
  <c r="H1730"/>
  <c r="H1729"/>
  <c r="H1728"/>
  <c r="H1727"/>
  <c r="H1726"/>
  <c r="H1724"/>
  <c r="H1723"/>
  <c r="H1722"/>
  <c r="H1721"/>
  <c r="H1720"/>
  <c r="H1719"/>
  <c r="H1718"/>
  <c r="H1716"/>
  <c r="H1715"/>
  <c r="H1714"/>
  <c r="H1713"/>
  <c r="H1712"/>
  <c r="H1711"/>
  <c r="H1710"/>
  <c r="H1708"/>
  <c r="H1707"/>
  <c r="H1706"/>
  <c r="H1705"/>
  <c r="H1704"/>
  <c r="H1703"/>
  <c r="H1702"/>
  <c r="H1700"/>
  <c r="H1699"/>
  <c r="H1697"/>
  <c r="H1696"/>
  <c r="H1695"/>
  <c r="H1694"/>
  <c r="H1693"/>
  <c r="H1692"/>
  <c r="H1691"/>
  <c r="H1690"/>
  <c r="H1689"/>
  <c r="H1687"/>
  <c r="H1686"/>
  <c r="H1685"/>
  <c r="H1684"/>
  <c r="H1682"/>
  <c r="H1681"/>
  <c r="H1680"/>
  <c r="H1679"/>
  <c r="H1678"/>
  <c r="H1677"/>
  <c r="H1676"/>
  <c r="H1675"/>
  <c r="H1674"/>
  <c r="H1672"/>
  <c r="H1671"/>
  <c r="H1670"/>
  <c r="H1669"/>
  <c r="H1668"/>
  <c r="H1667"/>
  <c r="H1666"/>
  <c r="H1665"/>
  <c r="H1661"/>
  <c r="H1660"/>
  <c r="H1659"/>
  <c r="H1658"/>
  <c r="H1657"/>
  <c r="H1655"/>
  <c r="H1654"/>
  <c r="H1653"/>
  <c r="H1652"/>
  <c r="H1651"/>
  <c r="H1650"/>
  <c r="H1648"/>
  <c r="H1647"/>
  <c r="H1646"/>
  <c r="H1645"/>
  <c r="H1644"/>
  <c r="H1643"/>
  <c r="H1642"/>
  <c r="H1641"/>
  <c r="H1639"/>
  <c r="H1638"/>
  <c r="H1637"/>
  <c r="H1636"/>
  <c r="H1635"/>
  <c r="H1633"/>
  <c r="H1631"/>
  <c r="H1630"/>
  <c r="H1629"/>
  <c r="H1628"/>
  <c r="H1627"/>
  <c r="H1626"/>
  <c r="H1625"/>
  <c r="H1623"/>
  <c r="H1622"/>
  <c r="H1621"/>
  <c r="H1620"/>
  <c r="H1619"/>
  <c r="H1618"/>
  <c r="H1617"/>
  <c r="H1615"/>
  <c r="H1614"/>
  <c r="H1613"/>
  <c r="H1612"/>
  <c r="H1611"/>
  <c r="H1610"/>
  <c r="H1608"/>
  <c r="H1607"/>
  <c r="H1606"/>
  <c r="H1605"/>
  <c r="H1604"/>
  <c r="H1603"/>
  <c r="H1602"/>
  <c r="H1601"/>
  <c r="H1599"/>
  <c r="H1598"/>
  <c r="H1597"/>
  <c r="H1596"/>
  <c r="H1595"/>
  <c r="H1594"/>
  <c r="H1593"/>
  <c r="H1590"/>
  <c r="H1589"/>
  <c r="H1587"/>
  <c r="H1586"/>
  <c r="H1584"/>
  <c r="H1583"/>
  <c r="H1582"/>
  <c r="H1581"/>
  <c r="H1580"/>
  <c r="H1578"/>
  <c r="H1577"/>
  <c r="H1576"/>
  <c r="H1575"/>
  <c r="H1574"/>
  <c r="H1573"/>
  <c r="H1572"/>
  <c r="H1571"/>
  <c r="H1570"/>
  <c r="H1569"/>
  <c r="H1568"/>
  <c r="H1567"/>
  <c r="H1566"/>
  <c r="H1565"/>
  <c r="H1564"/>
  <c r="H1561"/>
  <c r="H1560"/>
  <c r="H1559"/>
  <c r="H1558"/>
  <c r="H1557"/>
  <c r="H1556"/>
  <c r="H1554"/>
  <c r="H1553"/>
  <c r="H1552"/>
  <c r="H1551"/>
  <c r="H1550"/>
  <c r="H1549"/>
  <c r="H1548"/>
  <c r="H1547"/>
  <c r="H1546"/>
  <c r="H1545"/>
  <c r="H1543"/>
  <c r="H1542"/>
  <c r="H1541"/>
  <c r="H1540"/>
  <c r="H1539"/>
  <c r="H1538"/>
  <c r="H1536"/>
  <c r="H1535"/>
  <c r="H1534"/>
  <c r="H1533"/>
  <c r="H1532"/>
  <c r="H1531"/>
  <c r="H1530"/>
  <c r="H1529"/>
  <c r="H1528"/>
  <c r="H1527"/>
  <c r="H1526"/>
  <c r="H1525"/>
  <c r="H1523"/>
  <c r="H1522"/>
  <c r="H1521"/>
  <c r="H1520"/>
  <c r="H1519"/>
  <c r="H1518"/>
  <c r="H1517"/>
  <c r="H1515"/>
  <c r="H1514"/>
  <c r="H1513"/>
  <c r="H1512"/>
  <c r="H1511"/>
  <c r="H1510"/>
  <c r="H1509"/>
  <c r="H1508"/>
  <c r="H1507"/>
  <c r="H1506"/>
  <c r="H1505"/>
  <c r="H1503"/>
  <c r="H1502"/>
  <c r="H1501"/>
  <c r="H1500"/>
  <c r="H1499"/>
  <c r="H1498"/>
  <c r="H1497"/>
  <c r="H1496"/>
  <c r="H1492"/>
  <c r="H1491"/>
  <c r="H1490"/>
  <c r="H1489"/>
  <c r="H1488"/>
  <c r="H1487"/>
  <c r="H1486"/>
  <c r="H1485"/>
  <c r="H1484"/>
  <c r="H1483"/>
  <c r="H1482"/>
  <c r="H1481"/>
  <c r="H1480"/>
  <c r="H1479"/>
  <c r="H1477"/>
  <c r="H1476"/>
  <c r="H1475"/>
  <c r="H1474"/>
  <c r="H1472"/>
  <c r="H1471"/>
  <c r="H1470"/>
  <c r="H1469"/>
  <c r="H1467"/>
  <c r="H1466"/>
  <c r="H1465"/>
  <c r="H1464"/>
  <c r="H1463"/>
  <c r="H1461"/>
  <c r="H1460"/>
  <c r="H1459"/>
  <c r="H1458"/>
  <c r="H1457"/>
  <c r="H1455"/>
  <c r="H1454"/>
  <c r="H1453"/>
  <c r="H1452"/>
  <c r="H1451"/>
  <c r="H1450"/>
  <c r="H1449"/>
  <c r="H1448"/>
  <c r="H1447"/>
  <c r="H1446"/>
  <c r="H1444"/>
  <c r="H1443"/>
  <c r="H1442"/>
  <c r="H1441"/>
  <c r="H1440"/>
  <c r="H1439"/>
  <c r="H1438"/>
  <c r="H1437"/>
  <c r="H1436"/>
  <c r="H1435"/>
  <c r="H1434"/>
  <c r="H1432"/>
  <c r="H1431"/>
  <c r="H1430"/>
  <c r="H1429"/>
  <c r="H1428"/>
  <c r="H1427"/>
  <c r="H1426"/>
  <c r="H1425"/>
  <c r="H1424"/>
  <c r="H1423"/>
  <c r="H1419"/>
  <c r="H1418"/>
  <c r="H1416"/>
  <c r="H1415"/>
  <c r="H1413"/>
  <c r="H1412"/>
  <c r="H1411"/>
  <c r="H1410"/>
  <c r="H1408"/>
  <c r="H1407"/>
  <c r="H1406"/>
  <c r="H1405"/>
  <c r="H1403"/>
  <c r="H1402"/>
  <c r="H1401"/>
  <c r="H1400"/>
  <c r="H1398"/>
  <c r="H1397"/>
  <c r="H1396"/>
  <c r="H1395"/>
  <c r="H1393"/>
  <c r="H1392"/>
  <c r="H1391"/>
  <c r="H1390"/>
  <c r="H1388"/>
  <c r="H1387"/>
  <c r="H1386"/>
  <c r="H1384"/>
  <c r="H1383"/>
  <c r="H1382"/>
  <c r="H1381"/>
  <c r="H1380"/>
  <c r="H1379"/>
  <c r="H1377"/>
  <c r="H1376"/>
  <c r="H1375"/>
  <c r="H1373"/>
  <c r="H1372"/>
  <c r="H1371"/>
  <c r="H1370"/>
  <c r="H1368"/>
  <c r="H1367"/>
  <c r="H1366"/>
  <c r="H1364"/>
  <c r="H1363"/>
  <c r="H1362"/>
  <c r="H1361"/>
  <c r="H1360"/>
  <c r="H1359"/>
  <c r="H1357"/>
  <c r="H1356"/>
  <c r="H1355"/>
  <c r="H1353"/>
  <c r="H1352"/>
  <c r="H1351"/>
  <c r="H1350"/>
  <c r="H1348"/>
  <c r="H1347"/>
  <c r="H1346"/>
  <c r="H1344"/>
  <c r="H1343"/>
  <c r="H1342"/>
  <c r="H1341"/>
  <c r="H1340"/>
  <c r="H1339"/>
  <c r="H1337"/>
  <c r="H1336"/>
  <c r="H1335"/>
  <c r="H1334"/>
  <c r="H1332"/>
  <c r="H1331"/>
  <c r="H1330"/>
  <c r="H1329"/>
  <c r="H1326"/>
  <c r="H1325"/>
  <c r="H1324"/>
  <c r="H1323"/>
  <c r="H1321"/>
  <c r="H1320"/>
  <c r="H1319"/>
  <c r="H1317"/>
  <c r="H1316"/>
  <c r="H1315"/>
  <c r="H1314"/>
  <c r="H1312"/>
  <c r="H1311"/>
  <c r="H1310"/>
  <c r="H1309"/>
  <c r="H1307"/>
  <c r="H1306"/>
  <c r="H1305"/>
  <c r="H1304"/>
  <c r="H1301"/>
  <c r="H1300"/>
  <c r="H1299"/>
  <c r="H1298"/>
  <c r="H1296"/>
  <c r="H1295"/>
  <c r="H1294"/>
  <c r="H1292"/>
  <c r="H1291"/>
  <c r="H1290"/>
  <c r="H1289"/>
  <c r="H1287"/>
  <c r="H1286"/>
  <c r="H1285"/>
  <c r="H1284"/>
  <c r="H1282"/>
  <c r="H1281"/>
  <c r="H1280"/>
  <c r="H1279"/>
  <c r="H1276"/>
  <c r="H1275"/>
  <c r="H1274"/>
  <c r="H1272"/>
  <c r="H1271"/>
  <c r="H1270"/>
  <c r="H1269"/>
  <c r="H1268"/>
  <c r="H1266"/>
  <c r="H1265"/>
  <c r="H1264"/>
  <c r="H1263"/>
  <c r="H1261"/>
  <c r="H1260"/>
  <c r="H1259"/>
  <c r="H1258"/>
  <c r="H1253"/>
  <c r="H1252"/>
  <c r="H1249"/>
  <c r="H1246"/>
  <c r="H1244"/>
  <c r="H1242"/>
  <c r="H1240"/>
  <c r="H1237"/>
  <c r="H1236"/>
  <c r="H1234"/>
  <c r="H1233"/>
  <c r="H1232"/>
  <c r="H1231"/>
  <c r="H1228"/>
  <c r="H1227"/>
  <c r="H1226"/>
  <c r="H1225"/>
  <c r="H1224"/>
  <c r="H1222"/>
  <c r="H1221"/>
  <c r="H1220"/>
  <c r="H1219"/>
  <c r="H1218"/>
  <c r="H1217"/>
  <c r="H1216"/>
  <c r="H1215"/>
  <c r="H1214"/>
  <c r="H1213"/>
  <c r="H1211"/>
  <c r="H1210"/>
  <c r="H1208"/>
  <c r="H1207"/>
  <c r="H1206"/>
  <c r="H1205"/>
  <c r="H1199"/>
  <c r="H1197"/>
  <c r="H1196"/>
  <c r="H1195"/>
  <c r="H1192"/>
  <c r="H1187"/>
  <c r="H1186"/>
  <c r="H1185"/>
  <c r="H1184"/>
  <c r="H1183"/>
  <c r="H1180"/>
  <c r="H1179"/>
  <c r="H1178"/>
  <c r="H1177"/>
  <c r="H1176"/>
  <c r="H1174"/>
  <c r="H1173"/>
  <c r="H1172"/>
  <c r="H1171"/>
  <c r="H1169"/>
  <c r="H1168"/>
  <c r="H1167"/>
  <c r="H1165"/>
  <c r="H1164"/>
  <c r="H1163"/>
  <c r="H1162"/>
  <c r="H1160"/>
  <c r="H1159"/>
  <c r="H1158"/>
  <c r="H1156"/>
  <c r="H1155"/>
  <c r="H1154"/>
  <c r="H1153"/>
  <c r="H1151"/>
  <c r="H1150"/>
  <c r="H1149"/>
  <c r="H1148"/>
  <c r="H1147"/>
  <c r="H1146"/>
  <c r="H1144"/>
  <c r="H1143"/>
  <c r="H1142"/>
  <c r="H1141"/>
  <c r="H1140"/>
  <c r="H1139"/>
  <c r="H1138"/>
  <c r="H1136"/>
  <c r="H1135"/>
  <c r="H1134"/>
  <c r="H1133"/>
  <c r="H1132"/>
  <c r="H1131"/>
  <c r="H1130"/>
  <c r="H1128"/>
  <c r="H1127"/>
  <c r="H1126"/>
  <c r="H1125"/>
  <c r="H1123"/>
  <c r="H1122"/>
  <c r="H1121"/>
  <c r="H1120"/>
  <c r="H1118"/>
  <c r="H1117"/>
  <c r="H1116"/>
  <c r="H1115"/>
  <c r="H1113"/>
  <c r="H1112"/>
  <c r="H1111"/>
  <c r="H1110"/>
  <c r="H1109"/>
  <c r="H1107"/>
  <c r="H1106"/>
  <c r="H1105"/>
  <c r="H1104"/>
  <c r="H1102"/>
  <c r="H1101"/>
  <c r="H1100"/>
  <c r="H1099"/>
  <c r="H1097"/>
  <c r="H1096"/>
  <c r="H1095"/>
  <c r="H1093"/>
  <c r="H1092"/>
  <c r="H1091"/>
  <c r="H1090"/>
  <c r="H1089"/>
  <c r="H1087"/>
  <c r="H1086"/>
  <c r="H1085"/>
  <c r="H1082"/>
  <c r="H1081"/>
  <c r="H1080"/>
  <c r="H1078"/>
  <c r="H1077"/>
  <c r="H1076"/>
  <c r="H1075"/>
  <c r="H1074"/>
  <c r="H1073"/>
  <c r="H1071"/>
  <c r="H1070"/>
  <c r="H1069"/>
  <c r="H1068"/>
  <c r="H1067"/>
  <c r="H1065"/>
  <c r="H1064"/>
  <c r="H1063"/>
  <c r="H1062"/>
  <c r="H1057"/>
  <c r="H1055"/>
  <c r="H1054"/>
  <c r="H1050"/>
  <c r="H1048"/>
  <c r="H1047"/>
  <c r="H1046"/>
  <c r="H1044"/>
  <c r="H1043"/>
  <c r="H1042"/>
  <c r="H1039"/>
  <c r="H1036"/>
  <c r="H1035"/>
  <c r="H1034"/>
  <c r="H1032"/>
  <c r="H1028"/>
  <c r="H1026"/>
  <c r="H1025"/>
  <c r="H1024"/>
  <c r="H1023"/>
  <c r="H1022"/>
  <c r="H1021"/>
  <c r="H1019"/>
  <c r="H1017"/>
  <c r="H1016"/>
  <c r="H1015"/>
  <c r="H1013"/>
  <c r="H1012"/>
  <c r="H1011"/>
  <c r="H1010"/>
  <c r="H1008"/>
  <c r="H1007"/>
  <c r="H1006"/>
  <c r="H1004"/>
  <c r="H1003"/>
  <c r="H1002"/>
  <c r="H1001"/>
  <c r="H1000"/>
  <c r="H995"/>
  <c r="H994"/>
  <c r="H993"/>
  <c r="H992"/>
  <c r="H990"/>
  <c r="H986"/>
  <c r="H985"/>
  <c r="H984"/>
  <c r="H983"/>
  <c r="H982"/>
  <c r="H981"/>
  <c r="H980"/>
  <c r="H979"/>
  <c r="H978"/>
  <c r="H977"/>
  <c r="H976"/>
  <c r="H975"/>
  <c r="H974"/>
  <c r="H973"/>
  <c r="H972"/>
  <c r="H971"/>
  <c r="H970"/>
  <c r="H969"/>
  <c r="H968"/>
  <c r="H967"/>
  <c r="H964"/>
  <c r="H963"/>
  <c r="H962"/>
  <c r="H961"/>
  <c r="H960"/>
  <c r="H957"/>
  <c r="H956"/>
  <c r="H955"/>
  <c r="H954"/>
  <c r="H953"/>
  <c r="H952"/>
  <c r="H951"/>
  <c r="H950"/>
  <c r="H949"/>
  <c r="H948"/>
  <c r="H947"/>
  <c r="H946"/>
  <c r="H945"/>
  <c r="H944"/>
  <c r="H942"/>
  <c r="H941"/>
  <c r="H940"/>
  <c r="H939"/>
  <c r="H938"/>
  <c r="H937"/>
  <c r="H936"/>
  <c r="H934"/>
  <c r="H933"/>
  <c r="H932"/>
  <c r="H930"/>
  <c r="H929"/>
  <c r="H927"/>
  <c r="H926"/>
  <c r="H925"/>
  <c r="H924"/>
  <c r="H922"/>
  <c r="H921"/>
  <c r="H920"/>
  <c r="H919"/>
  <c r="H918"/>
  <c r="H917"/>
  <c r="H916"/>
  <c r="H915"/>
  <c r="H914"/>
  <c r="H913"/>
  <c r="H912"/>
  <c r="H911"/>
  <c r="H910"/>
  <c r="H909"/>
  <c r="H908"/>
  <c r="H907"/>
  <c r="H906"/>
  <c r="H904"/>
  <c r="H902"/>
  <c r="H900"/>
  <c r="H898"/>
  <c r="H897"/>
  <c r="H896"/>
  <c r="H895"/>
  <c r="H894"/>
  <c r="H893"/>
  <c r="H892"/>
  <c r="H890"/>
  <c r="H889"/>
  <c r="H888"/>
  <c r="H887"/>
  <c r="H886"/>
  <c r="H885"/>
  <c r="H884"/>
  <c r="H883"/>
  <c r="H882"/>
  <c r="H881"/>
  <c r="H880"/>
  <c r="H879"/>
  <c r="H878"/>
  <c r="H876"/>
  <c r="H875"/>
  <c r="H874"/>
  <c r="H873"/>
  <c r="H872"/>
  <c r="H871"/>
  <c r="H870"/>
  <c r="H869"/>
  <c r="H868"/>
  <c r="H867"/>
  <c r="H866"/>
  <c r="H865"/>
  <c r="H863"/>
  <c r="H862"/>
  <c r="H861"/>
  <c r="H860"/>
  <c r="H859"/>
  <c r="H858"/>
  <c r="H857"/>
  <c r="H856"/>
  <c r="H855"/>
  <c r="H854"/>
  <c r="H853"/>
  <c r="H852"/>
  <c r="H850"/>
  <c r="H849"/>
  <c r="H848"/>
  <c r="H847"/>
  <c r="H846"/>
  <c r="H845"/>
  <c r="H843"/>
  <c r="H842"/>
  <c r="H841"/>
  <c r="H840"/>
  <c r="H835"/>
  <c r="H834"/>
  <c r="H833"/>
  <c r="H831"/>
  <c r="H830"/>
  <c r="H829"/>
  <c r="H828"/>
  <c r="H827"/>
  <c r="H826"/>
  <c r="H825"/>
  <c r="H823"/>
  <c r="H822"/>
  <c r="H820"/>
  <c r="H818"/>
  <c r="H817"/>
  <c r="H816"/>
  <c r="H814"/>
  <c r="H813"/>
  <c r="H812"/>
  <c r="H810"/>
  <c r="H809"/>
  <c r="H808"/>
  <c r="H807"/>
  <c r="H806"/>
  <c r="H804"/>
  <c r="H803"/>
  <c r="H802"/>
  <c r="H801"/>
  <c r="H799"/>
  <c r="H797"/>
  <c r="H796"/>
  <c r="H795"/>
  <c r="H794"/>
  <c r="H793"/>
  <c r="H792"/>
  <c r="H790"/>
  <c r="H789"/>
  <c r="H788"/>
  <c r="H785"/>
  <c r="H784"/>
  <c r="H782"/>
  <c r="H780"/>
  <c r="H779"/>
  <c r="H778"/>
  <c r="H775"/>
  <c r="H774"/>
  <c r="H773"/>
  <c r="H772"/>
  <c r="H771"/>
  <c r="H770"/>
  <c r="H769"/>
  <c r="H768"/>
  <c r="H767"/>
  <c r="H765"/>
  <c r="H764"/>
  <c r="H763"/>
  <c r="H762"/>
  <c r="H761"/>
  <c r="H760"/>
  <c r="H759"/>
  <c r="H758"/>
  <c r="H757"/>
  <c r="H756"/>
  <c r="H755"/>
  <c r="H753"/>
  <c r="H752"/>
  <c r="H751"/>
  <c r="H750"/>
  <c r="H749"/>
  <c r="H748"/>
  <c r="H747"/>
  <c r="H746"/>
  <c r="H745"/>
  <c r="H744"/>
  <c r="H743"/>
  <c r="H739"/>
  <c r="H738"/>
  <c r="H737"/>
  <c r="H736"/>
  <c r="H735"/>
  <c r="H733"/>
  <c r="H732"/>
  <c r="H731"/>
  <c r="H730"/>
  <c r="H729"/>
  <c r="H727"/>
  <c r="H726"/>
  <c r="H725"/>
  <c r="H724"/>
  <c r="H723"/>
  <c r="H722"/>
  <c r="H721"/>
  <c r="H720"/>
  <c r="H719"/>
  <c r="H718"/>
  <c r="H717"/>
  <c r="H714"/>
  <c r="H713"/>
  <c r="H712"/>
  <c r="H711"/>
  <c r="H710"/>
  <c r="H709"/>
  <c r="H708"/>
  <c r="H707"/>
  <c r="H705"/>
  <c r="H704"/>
  <c r="H703"/>
  <c r="H702"/>
  <c r="H701"/>
  <c r="H697"/>
  <c r="H696"/>
  <c r="H695"/>
  <c r="H693"/>
  <c r="H692"/>
  <c r="H691"/>
  <c r="H690"/>
  <c r="H688"/>
  <c r="H687"/>
  <c r="H686"/>
  <c r="H684"/>
  <c r="H683"/>
  <c r="H682"/>
  <c r="H681"/>
  <c r="H680"/>
  <c r="H679"/>
  <c r="H676"/>
  <c r="H674"/>
  <c r="H673"/>
  <c r="H672"/>
  <c r="H669"/>
  <c r="H668"/>
  <c r="H667"/>
  <c r="H665"/>
  <c r="H664"/>
  <c r="H663"/>
  <c r="H662"/>
  <c r="H660"/>
  <c r="H659"/>
  <c r="H658"/>
  <c r="H656"/>
  <c r="H654"/>
  <c r="H652"/>
  <c r="H651"/>
  <c r="H649"/>
  <c r="H648"/>
  <c r="H647"/>
  <c r="H646"/>
  <c r="H645"/>
  <c r="H644"/>
  <c r="H643"/>
  <c r="H642"/>
  <c r="H641"/>
  <c r="H638"/>
  <c r="H637"/>
  <c r="H635"/>
  <c r="H634"/>
  <c r="H632"/>
  <c r="H630"/>
  <c r="H628"/>
  <c r="H627"/>
  <c r="H626"/>
  <c r="H624"/>
  <c r="H622"/>
  <c r="H621"/>
  <c r="H620"/>
  <c r="H619"/>
  <c r="H618"/>
  <c r="H617"/>
  <c r="H616"/>
  <c r="H615"/>
  <c r="H610"/>
  <c r="H609"/>
  <c r="H608"/>
  <c r="H607"/>
  <c r="H606"/>
  <c r="H604"/>
  <c r="H601"/>
  <c r="H599"/>
  <c r="H598"/>
  <c r="H597"/>
  <c r="H596"/>
  <c r="H595"/>
  <c r="H592"/>
  <c r="H590"/>
  <c r="H588"/>
  <c r="H587"/>
  <c r="H586"/>
  <c r="H585"/>
  <c r="H584"/>
  <c r="H581"/>
  <c r="H580"/>
  <c r="H579"/>
  <c r="H578"/>
  <c r="H577"/>
  <c r="H576"/>
  <c r="H575"/>
  <c r="H574"/>
  <c r="H572"/>
  <c r="H570"/>
  <c r="H569"/>
  <c r="H568"/>
  <c r="H567"/>
  <c r="H566"/>
  <c r="H565"/>
  <c r="H564"/>
  <c r="H563"/>
  <c r="H562"/>
  <c r="H561"/>
  <c r="H560"/>
  <c r="H559"/>
  <c r="H558"/>
  <c r="H557"/>
  <c r="H556"/>
  <c r="H555"/>
  <c r="H554"/>
  <c r="H553"/>
  <c r="H552"/>
  <c r="H551"/>
  <c r="H550"/>
  <c r="H549"/>
  <c r="H548"/>
  <c r="H546"/>
  <c r="H545"/>
  <c r="H544"/>
  <c r="H542"/>
  <c r="H541"/>
  <c r="H539"/>
  <c r="H538"/>
  <c r="H537"/>
  <c r="H532"/>
  <c r="H530"/>
  <c r="H528"/>
  <c r="H527"/>
  <c r="H524"/>
  <c r="H523"/>
  <c r="H521"/>
  <c r="H520"/>
  <c r="H519"/>
  <c r="H518"/>
  <c r="H516"/>
  <c r="H515"/>
  <c r="H512"/>
  <c r="H511"/>
  <c r="H510"/>
  <c r="H509"/>
  <c r="H506"/>
  <c r="H505"/>
  <c r="H503"/>
  <c r="H501"/>
  <c r="H500"/>
  <c r="H498"/>
  <c r="H496"/>
  <c r="H495"/>
  <c r="H493"/>
  <c r="H492"/>
  <c r="H489"/>
  <c r="H488"/>
  <c r="H486"/>
  <c r="H485"/>
  <c r="H483"/>
  <c r="H481"/>
  <c r="H480"/>
  <c r="H478"/>
  <c r="H477"/>
  <c r="H474"/>
  <c r="H473"/>
  <c r="H469"/>
  <c r="H468"/>
  <c r="H467"/>
  <c r="H466"/>
  <c r="H465"/>
  <c r="H464"/>
  <c r="H463"/>
  <c r="H462"/>
  <c r="H461"/>
  <c r="H459"/>
  <c r="H458"/>
  <c r="H457"/>
  <c r="H456"/>
  <c r="H455"/>
  <c r="H453"/>
  <c r="H452"/>
  <c r="H451"/>
  <c r="H450"/>
  <c r="H449"/>
  <c r="H448"/>
  <c r="H447"/>
  <c r="H446"/>
  <c r="H445"/>
  <c r="H443"/>
  <c r="H442"/>
  <c r="H441"/>
  <c r="H440"/>
  <c r="H439"/>
  <c r="H438"/>
  <c r="H437"/>
  <c r="H435"/>
  <c r="H433"/>
  <c r="H431"/>
  <c r="H430"/>
  <c r="H429"/>
  <c r="H427"/>
  <c r="H426"/>
  <c r="H425"/>
  <c r="H423"/>
  <c r="H422"/>
  <c r="H420"/>
  <c r="H419"/>
  <c r="H417"/>
  <c r="H416"/>
  <c r="H415"/>
  <c r="H414"/>
  <c r="H412"/>
  <c r="H411"/>
  <c r="H410"/>
  <c r="H408"/>
  <c r="H407"/>
  <c r="H406"/>
  <c r="H405"/>
  <c r="H404"/>
  <c r="H401"/>
  <c r="H400"/>
  <c r="H399"/>
  <c r="H398"/>
  <c r="H396"/>
  <c r="H395"/>
  <c r="H394"/>
  <c r="H392"/>
  <c r="H390"/>
  <c r="H389"/>
  <c r="H387"/>
  <c r="H386"/>
  <c r="H383"/>
  <c r="H382"/>
  <c r="H381"/>
  <c r="H380"/>
  <c r="H379"/>
  <c r="H377"/>
  <c r="H376"/>
  <c r="H375"/>
  <c r="H374"/>
  <c r="H373"/>
  <c r="H369"/>
  <c r="H367"/>
  <c r="H366"/>
  <c r="H365"/>
  <c r="H364"/>
  <c r="H363"/>
  <c r="H362"/>
  <c r="H361"/>
  <c r="H360"/>
  <c r="H359"/>
  <c r="H358"/>
  <c r="H297"/>
  <c r="H293"/>
  <c r="H133"/>
  <c r="H130"/>
  <c r="H2640" l="1"/>
  <c r="H79"/>
  <c r="H60"/>
  <c r="H21"/>
  <c r="H17"/>
  <c r="H38"/>
  <c r="H96"/>
  <c r="H2625"/>
  <c r="H2616"/>
  <c r="H2609"/>
  <c r="H2602"/>
  <c r="H2584"/>
  <c r="H2576"/>
  <c r="H2563"/>
  <c r="H2484"/>
  <c r="H2366"/>
  <c r="H2469"/>
  <c r="H2329"/>
  <c r="H2307"/>
  <c r="H2106"/>
  <c r="H2229"/>
  <c r="H1991"/>
  <c r="H2027"/>
  <c r="H2017"/>
  <c r="H1974"/>
  <c r="H1937"/>
  <c r="H1929"/>
  <c r="H1922"/>
  <c r="H1662"/>
  <c r="H1891"/>
  <c r="H1493"/>
  <c r="H1420"/>
  <c r="H1254"/>
  <c r="H1247"/>
  <c r="H1200"/>
  <c r="H1188"/>
  <c r="H1058"/>
  <c r="H1051"/>
  <c r="H1029"/>
  <c r="H996"/>
  <c r="H987"/>
  <c r="H836"/>
  <c r="H740"/>
  <c r="H698"/>
  <c r="H611"/>
  <c r="H470"/>
  <c r="H533"/>
  <c r="H370"/>
  <c r="H288"/>
  <c r="H274"/>
  <c r="H247"/>
  <c r="H230"/>
  <c r="H196"/>
  <c r="H221"/>
  <c r="H187"/>
  <c r="H127"/>
  <c r="H122"/>
  <c r="H2641" l="1"/>
</calcChain>
</file>

<file path=xl/sharedStrings.xml><?xml version="1.0" encoding="utf-8"?>
<sst xmlns="http://schemas.openxmlformats.org/spreadsheetml/2006/main" count="9131" uniqueCount="2496">
  <si>
    <t>OBRA :</t>
  </si>
  <si>
    <t>ORÇAMENTO :</t>
  </si>
  <si>
    <t>DESCRIÇÃO</t>
  </si>
  <si>
    <t>CLASS</t>
  </si>
  <si>
    <t>UNIDADE</t>
  </si>
  <si>
    <t>QUANT.</t>
  </si>
  <si>
    <t>PREÇO(R$)</t>
  </si>
  <si>
    <t>PREÇO TOTAL (R$)</t>
  </si>
  <si>
    <t>02.00.00.00</t>
  </si>
  <si>
    <t>SERVIÇOS PRELIMINARES</t>
  </si>
  <si>
    <t>02.01.00.00</t>
  </si>
  <si>
    <t>CANTEIRO DE OBRAS</t>
  </si>
  <si>
    <t>02.01.01.00</t>
  </si>
  <si>
    <t>INSTALAÇÕES CANTEIRO</t>
  </si>
  <si>
    <t>02.101.000040 ADPT</t>
  </si>
  <si>
    <t>SER.CG</t>
  </si>
  <si>
    <t>UN</t>
  </si>
  <si>
    <t>02.101.000045 ADPT</t>
  </si>
  <si>
    <t>LIGAÇÃO PROVISÓRIA DE LUZ E FORÇA PARA OBRA - INSTALAÇÃO MÍNIMA</t>
  </si>
  <si>
    <t>92235U</t>
  </si>
  <si>
    <t>FECHAMENTO DE CONSTRUÇÃO TEMPORÁRIA EM CHAPA DE MADEIRA COMPENSADA E=10MM, COM REAPROVEITAMENTO DE 2X.</t>
  </si>
  <si>
    <t>M2</t>
  </si>
  <si>
    <t>93207U</t>
  </si>
  <si>
    <t>EXECUÇÃO DE ESCRITÓRIO EM CANTEIRO DE OBRA EM CHAPA DE MADEIRA COMPENSADA, NÃO INCLUSO MOBILIÁRIO E EQUIPAMENTOS. AF_02/2016</t>
  </si>
  <si>
    <t>93208U</t>
  </si>
  <si>
    <t>EXECUÇÃO DE ALMOXARIFADO EM CANTEIRO DE OBRA EM CHAPA DE MADEIRA COMPENSADA, INCLUSO PRATELEIRAS. AF_02/2016</t>
  </si>
  <si>
    <t>93210U</t>
  </si>
  <si>
    <t>EXECUÇÃO DE REFEITÓRIO EM CANTEIRO DE OBRA EM CHAPA DE MADEIRA COMPENSADA, NÃO INCLUSO MOBILIÁRIO E EQUIPAMENTOS. AF_02/2016</t>
  </si>
  <si>
    <t>93212U</t>
  </si>
  <si>
    <t>EXECUÇÃO DE SANITÁRIO E VESTIÁRIO EM CANTEIRO DE OBRA EM CHAPA DE MADEIRA COMPENSADA, NÃO INCLUSO MOBILIÁRIO. AF_02/2016</t>
  </si>
  <si>
    <t>93243U</t>
  </si>
  <si>
    <t>EXECUÇÃO DE RESERVATÓRIO ELEVADO DE ÁGUA (3000 LITROS) EM CANTEIRO DE OBRA, APOIADO EM ESTRUTURA DE MADEIRA. AF_02/2016</t>
  </si>
  <si>
    <t>93583U</t>
  </si>
  <si>
    <t>EXECUÇÃO DE CENTRAL DE FÔRMAS, PRODUÇÃO DE ARGAMASSA OU CONCRETO EM CANTEIRO DE OBRA, NÃO INCLUSO MOBILIÁRIO E EQUIPAMENTOS. AF_04/2016</t>
  </si>
  <si>
    <t>93584U</t>
  </si>
  <si>
    <t>EXECUÇÃO DE DEPÓSITO EM CANTEIRO DE OBRA EM CHAPA DE MADEIRA COMPENSADA, NÃO INCLUSO MOBILIÁRIO. AF_04/2016</t>
  </si>
  <si>
    <t>93585U</t>
  </si>
  <si>
    <t>EXECUÇÃO DE GUARITA EM CANTEIRO DE OBRA EM CHAPA DE MADEIRA COMPENSADA, NÃO INCLUSO MOBILIÁRIO. AF_04/2016</t>
  </si>
  <si>
    <t>02.01.02.00</t>
  </si>
  <si>
    <t>PROTEÇÃO E SINALIZAÇÃO</t>
  </si>
  <si>
    <t>4 S 06 010 01 ADPT</t>
  </si>
  <si>
    <t>Defensa semi-maleável simples (forn./ impl.)</t>
  </si>
  <si>
    <t>M</t>
  </si>
  <si>
    <t>74209/1U</t>
  </si>
  <si>
    <t>PLACA DE OBRA EM CHAPA DE ACO GALVANIZADO</t>
  </si>
  <si>
    <t>M0201007</t>
  </si>
  <si>
    <t>PLACA DE SINALIZACAO E ADVERTÊNCIA PARA CANTEIRO DE OBRAS,CONFECCIONADA EM CHAPA DE PET 2,4MM,COMFUNDO,TEXTOS E SIMBOLOS EM VINIL AUTOADESIVO,FORNECIMENTO E INSTALAÇÃO</t>
  </si>
  <si>
    <t>02.01.03.00</t>
  </si>
  <si>
    <t>LAVA-RODAS/LAVA-BICAS</t>
  </si>
  <si>
    <t>72285U</t>
  </si>
  <si>
    <t>CAIXA DE AREIA 40X40X40CM EM ALVENARIA - EXECUÇÃO</t>
  </si>
  <si>
    <t>83626U</t>
  </si>
  <si>
    <t>GRELHA DE FERRO FUNDIDO PARA CANALETA LARG = 15CM, FORNECIMENTO E ASSENTAMENTO</t>
  </si>
  <si>
    <t>88503U</t>
  </si>
  <si>
    <t>CAIXA D´ÁGUA EM POLIETILENO, 1000 LITROS, COM ACESSÓRIOS</t>
  </si>
  <si>
    <t>92423U</t>
  </si>
  <si>
    <t>MONTAGEM E DESMONTAGEM DE FÔRMA DE PILARES RETANGULARES E ESTRUTURAS SIMILARES COM ÁREA MÉDIA DAS SEÇÕES MAIOR QUE 0,25 M², PÉ-DIREITO SIMPLES, EM CHAPA DE MADEIRA COMPENSADA RESINADA, 6 UTILIZAÇÕES. AF_12/2015</t>
  </si>
  <si>
    <t>92722U</t>
  </si>
  <si>
    <t>CONCRETO USINADO, BOMBEADO FCK = 25 MPA - LANÇAMENTO, ADENSAMENTO E ACABAMENTO. AF_12/2015</t>
  </si>
  <si>
    <t>M3</t>
  </si>
  <si>
    <t>M0302001</t>
  </si>
  <si>
    <t>FORNECIMENTO E COLOCAÇÃO DE ARMAÇÃO EM TELA SOLDADA TELCON Q-335, OU SIMILAR, MALHA 15 X 15 CM DE DIÂMETRO DE 8,0MM (PESO = 5,37 KG/M2)</t>
  </si>
  <si>
    <t>02.02.00.00</t>
  </si>
  <si>
    <t>SINALIZAÇÃO DA VIA</t>
  </si>
  <si>
    <t>74221/1U</t>
  </si>
  <si>
    <t>SINALIZACAO DE TRANSITO - NOTURNA</t>
  </si>
  <si>
    <t>M0201005</t>
  </si>
  <si>
    <t>PLACA CIRCULAR DE SINALIZACAO PREVENTIVA PARA OBRA EM VIA PUBLICA,DIÂMETRO 0,80M, SUPORTE EM CAVALETE DOBRÁVEL DE TUBO DE AÇO Ø 1", ALTURA E COMPRIMENTO 1,10 M.</t>
  </si>
  <si>
    <t>M0201006</t>
  </si>
  <si>
    <t>PLACA RETANGULAR DE SINALIZACAO PREVENTIVA PARA OBRA EM VIA PUBLICA, DIMENSÕES DA PLACA (1,00M X 0,80M), SUPORTE EM CAVALETE DOBRÁVEL DE TUBO DE AÇO Ø 1", ALTURA E COMPRIMENTO 1,10 M.</t>
  </si>
  <si>
    <t>02.03.00.00</t>
  </si>
  <si>
    <t>LOCAÇÃO OBRA</t>
  </si>
  <si>
    <t>73686U</t>
  </si>
  <si>
    <t>LOCACAO DA OBRA, COM USO DE EQUIPAMENTOS TOPOGRAFICOS, INCLUSIVE NIVELADOR</t>
  </si>
  <si>
    <t>03.00.00.00</t>
  </si>
  <si>
    <t>ADMINISTRAÇÃO LOCAL</t>
  </si>
  <si>
    <t>M1001001</t>
  </si>
  <si>
    <t>ADMINISTRAÇÃO LOCAL - 106 SUL</t>
  </si>
  <si>
    <t>MÊS</t>
  </si>
  <si>
    <t>04.00.00.00</t>
  </si>
  <si>
    <t>ESTAÇÃO</t>
  </si>
  <si>
    <t>04.01.00.00</t>
  </si>
  <si>
    <t>SERVIÇOS INICIAIS</t>
  </si>
  <si>
    <t>04.01.01.00</t>
  </si>
  <si>
    <t>MEZANINO</t>
  </si>
  <si>
    <t>04.01.01.01</t>
  </si>
  <si>
    <t>TRATAMENTO DA CABEÇA DOS TIRANTES</t>
  </si>
  <si>
    <t>90278U</t>
  </si>
  <si>
    <t>GRAUTE FGK=15 MPA; TRAÇO 1:0,04:2,0:2,4 (CIMENTO/ CAL/ AREIA GROSSA/ BRITA 0) - PREPARO MECÂNICO COM BETONEIRA 400 L. AF_02/2015</t>
  </si>
  <si>
    <t>04.01.01.02</t>
  </si>
  <si>
    <t>DEMOLIÇÃO (ALVENARIA E CONCRETO ARMADO)</t>
  </si>
  <si>
    <t>72214U</t>
  </si>
  <si>
    <t>DEMOLICAO DE ALVENARIA ESTRUTURAL DE BLOCOS VAZADOS DE CONCRETO</t>
  </si>
  <si>
    <t>72897U</t>
  </si>
  <si>
    <t>CARGA MANUAL DE ENTULHO EM CAMINHAO BASCULANTE 6 M3</t>
  </si>
  <si>
    <t>73801/1U ADPT</t>
  </si>
  <si>
    <t>DEMOLICAO DE REVESTIMENTO CERÂMICO/AZULEJO</t>
  </si>
  <si>
    <t>85364U</t>
  </si>
  <si>
    <t>DEMOLICAO MANUAL DE ESTRUTURA DE CONCRETO ARMADO</t>
  </si>
  <si>
    <t>85387U</t>
  </si>
  <si>
    <t>REMOÇÃO MANUAL DE ENTULHO E/OU MATERIAL PROVENIENTE DE ESCAVAÇÃO, INCLUSIVE TRANSPORTE HORIZONTAL ATÉ CAÇAMBA</t>
  </si>
  <si>
    <t>95875U</t>
  </si>
  <si>
    <t>TRANSPORTE COM CAMINHÃO BASCULANTE DE 10 M3, EM VIA URBANA PAVIMENTADA, DMT ATÉ 30 KM (UNIDADE: M3XKM). AF_12/2016</t>
  </si>
  <si>
    <t>M3XKM</t>
  </si>
  <si>
    <t>04.01.01.03</t>
  </si>
  <si>
    <t>REMOÇÃO</t>
  </si>
  <si>
    <t>72221U</t>
  </si>
  <si>
    <t>RETIRADA DE PLACAS DIVISORIAS DE GRANILITE OU GRANITO</t>
  </si>
  <si>
    <t>85332U</t>
  </si>
  <si>
    <t>RETIRADA DE APARELHOS DE ILUMINACAO C/ REAPROVEITAMENTO DE LAMPADAS</t>
  </si>
  <si>
    <t>85333U</t>
  </si>
  <si>
    <t>RETIRADA DE APARELHOS SANITARIOS</t>
  </si>
  <si>
    <t>85334U</t>
  </si>
  <si>
    <t>RETIRADA DE ESQUADRIAS METALICAS</t>
  </si>
  <si>
    <t>85411U</t>
  </si>
  <si>
    <t>REMOCAO DE RODAPE CERÂMICO/MÁRMORE OU GRANITO</t>
  </si>
  <si>
    <t>85415U</t>
  </si>
  <si>
    <t>REMOCAO DE DISPOSITIVOS PARA FUNCIONAMENTO DE PIA DE COZINHA</t>
  </si>
  <si>
    <t>85416U</t>
  </si>
  <si>
    <t>REMOCAO DE TOMADAS OU INTERRUPTORES ELETRICOS</t>
  </si>
  <si>
    <t>04.01.02.00</t>
  </si>
  <si>
    <t>PLATAFORMA</t>
  </si>
  <si>
    <t>04.01.02.01</t>
  </si>
  <si>
    <t>DEMOLIÇÃO DE REVESTIMENTO</t>
  </si>
  <si>
    <t>04.01.03.00</t>
  </si>
  <si>
    <t>SUBESTAÇÃO RETIFICADORA (A SER IMPLANTADA)</t>
  </si>
  <si>
    <t>04.01.03.01</t>
  </si>
  <si>
    <t>DEMOLIÇÕES</t>
  </si>
  <si>
    <t>73616U</t>
  </si>
  <si>
    <t>DEMOLICAO DE CONCRETO SIMPLES</t>
  </si>
  <si>
    <t>73899/2U</t>
  </si>
  <si>
    <t>DEMOLICAO DE ALVENARIA DE TIJOLOS FURADOS S/REAPROVEITAMENTO</t>
  </si>
  <si>
    <t>04.01.03.02</t>
  </si>
  <si>
    <t>REMOÇÕES COM REAPROVEITAMENTO</t>
  </si>
  <si>
    <t>85333U ADPT</t>
  </si>
  <si>
    <t>RETIRADA DE TANQUE DE LOUÇA</t>
  </si>
  <si>
    <t>04.01.04.00</t>
  </si>
  <si>
    <t>SUBESTAÇÃO AUXILIAR (POSIÇÃO DEFINITIVA)</t>
  </si>
  <si>
    <t>04.01.04.01</t>
  </si>
  <si>
    <t>73899/2U ADPT</t>
  </si>
  <si>
    <t>DEMOLICAO DE TANQUE DE ALVENARIA</t>
  </si>
  <si>
    <t>04.01.04.02</t>
  </si>
  <si>
    <t>04.01.05.00</t>
  </si>
  <si>
    <t>COBERTURA DA ESTAÇÃO RECUPERAÇÃO DA IMPERMEABILIZAÇÃO</t>
  </si>
  <si>
    <t>72898U</t>
  </si>
  <si>
    <t>CARGA E DESCARGA MECANIZADAS DE ENTULHO EM CAMINHAO BASCULANTE</t>
  </si>
  <si>
    <t>73801/1U</t>
  </si>
  <si>
    <t>DEMOLICAO DE PISO DE ALTA RESISTENCIA</t>
  </si>
  <si>
    <t>79480U</t>
  </si>
  <si>
    <t>ESCAVACAO MECANICA CAMPO ABERTO EM SOLO EXCETO ROCHA ATE 2,00M PROFUNDIDADE</t>
  </si>
  <si>
    <t>93382U</t>
  </si>
  <si>
    <t>REATERRO MANUAL DE VALAS COM COMPACTAÇÃO MECANIZADA. AF_04/2016</t>
  </si>
  <si>
    <t>04.02.00.00</t>
  </si>
  <si>
    <t>EQUIPAMENTOS (LOCAÇÃO/ AQUISIÇÃO)</t>
  </si>
  <si>
    <t>04.02.01.00</t>
  </si>
  <si>
    <t>PLATAFORMA E MEZANINO</t>
  </si>
  <si>
    <t>04.02.01.01</t>
  </si>
  <si>
    <t>ALVENARIA E REVESTIMENTO</t>
  </si>
  <si>
    <t>3R 15 21 00 00 00 00</t>
  </si>
  <si>
    <t>ELEVADOR DE OBRA COM TORRE DE 10 M DE ALURA,TRAÇÃO A CABO DE AÇO,PARA TRANSPORTE DE CARGA.</t>
  </si>
  <si>
    <t>LOC/UN/MÊS</t>
  </si>
  <si>
    <t>3R 15 21 00 00 00 00 15 13</t>
  </si>
  <si>
    <t>Elevador de obra com torre de 10 m de altura, tração a cabo de aço, para transporte de carga - montagem</t>
  </si>
  <si>
    <t>3R 15 21 00 00 00 00 15 16</t>
  </si>
  <si>
    <t>Elevador de obra com torre de 10 m de altura, tração a cabo de aço, para transporte de carga - desmontagem</t>
  </si>
  <si>
    <t>84111U</t>
  </si>
  <si>
    <t>PLATAFORMA MADEIRA P/ ANDAIME TUBULAR APROVEITAMENTO 20 VEZES</t>
  </si>
  <si>
    <t>95135U</t>
  </si>
  <si>
    <t>LOCACAO DE ANDAIME METALICO TUBULAR TIPO TORRE</t>
  </si>
  <si>
    <t>M/MES</t>
  </si>
  <si>
    <t>04.03.00.00</t>
  </si>
  <si>
    <t>VEDAÇÕES INTERNAS E EXTERNAS</t>
  </si>
  <si>
    <t>04.03.01.00</t>
  </si>
  <si>
    <t>04.03.01.01</t>
  </si>
  <si>
    <t>VEDAÇÂO</t>
  </si>
  <si>
    <t>87453U</t>
  </si>
  <si>
    <t>ALVENARIA DE VEDAÇÃO DE BLOCOS VAZADOS DE CONCRETO DE 9X19X39CM (ESPESSURA 9CM) DE PAREDES COM ÁREA LÍQUIDA MAIOR OU IGUAL A 6M² SEM VÃOS E ARGAMASSA DE ASSENTAMENTO COM PREPARO EM BETONEIRA. AF_06/2014</t>
  </si>
  <si>
    <t>M0401061</t>
  </si>
  <si>
    <t>ENCUNHAMENTO DE ALVENARIA DE VEDACAO , COM ESPUMA DE POLIURETANO ESPANSIVA, E=2 CM</t>
  </si>
  <si>
    <t>04.03.01.02</t>
  </si>
  <si>
    <t>VERGAS</t>
  </si>
  <si>
    <t>93182U</t>
  </si>
  <si>
    <t>VERGA PRÉ-MOLDADA PARA JANELAS COM ATÉ 1,5 M DE VÃO. AF_03/2016</t>
  </si>
  <si>
    <t>04.03.01.03</t>
  </si>
  <si>
    <t>CINTA DE AMARRAÇÃO</t>
  </si>
  <si>
    <t>04.03.01.04</t>
  </si>
  <si>
    <t>CONTRA-VERGA</t>
  </si>
  <si>
    <t>72175U</t>
  </si>
  <si>
    <t>BLOCOS DE VIDRO TIPO XADREZ 20X20X10CM, ASSENTADO COM ARGAMASSA TRACO 1:3 (CIMENTO E AREIA GROSSA) PREPARO MECANICO, COM REJUNTAMENTO EM CIMENTO BRANCO E BARRAS DE ACO</t>
  </si>
  <si>
    <t>79627U</t>
  </si>
  <si>
    <t>DIVISORIA EM GRANITO BRANCO POLIDO, ESP = 3CM, ASSENTADO COM ARGAMASSA TRACO 1:4, ARREMATE EM CIMENTO BRANCO, EXCLUSIVE FERRAGENS</t>
  </si>
  <si>
    <t>04.03.02.00</t>
  </si>
  <si>
    <t>04.03.02.01</t>
  </si>
  <si>
    <t>04.03.02.02</t>
  </si>
  <si>
    <t>06.002.000052.SER</t>
  </si>
  <si>
    <t>GYPSUM - Parede simples drywall - composta por perfis guias e montantes em aço galvanizado, com uma chapa de gesso em cada face, esp. de 73 a 115 mm, pé direito de 2,5 m, montantes duplos a cada 600 mm</t>
  </si>
  <si>
    <t>04.03.02.03</t>
  </si>
  <si>
    <t>04.03.02.04</t>
  </si>
  <si>
    <t>04.04.00.00</t>
  </si>
  <si>
    <t>ESQUADRIAS DE MADEIRA</t>
  </si>
  <si>
    <t>04.04.01.00</t>
  </si>
  <si>
    <t>04.04.01.01</t>
  </si>
  <si>
    <t>PORTA DE MADEIRA</t>
  </si>
  <si>
    <t>73910/9U</t>
  </si>
  <si>
    <t>PORTA DE MADEIRA COMPENSADA LISA PARA CERA OU VERNIZ, 120X210X3,5CM, 2 FOLHAS, INCLUSO ADUELA 1A, ALIZAR 1A E DOBRADICAS COM ANEL</t>
  </si>
  <si>
    <t>M0401009</t>
  </si>
  <si>
    <t>PORTA EM MADEIRA COMPENSADA SEMI-ÔCA,0,80M X2,10M (PM1), E=35MM,REVESTIDA COM LAMINADO MELAMÍNICO COR BRANCO NEVE,INCLUSIVE BATENTE EM AÇO, ALIZARES, DOBRADIÇAS E FECHADURA - FORNECIMENTO E INSTALAÇÃO</t>
  </si>
  <si>
    <t>M0401011</t>
  </si>
  <si>
    <t>PORTA EM MADEIRA COMPENSADA SEMI-ÔCA,0,90M X2,10M (PM2), E=35MM,REVESTIDA COM LAMINADO MELAMÍNICO COR BRANCO NEVE,INCLUSIVE BATENTE EM AÇO, ALIZARES, DOBRADIÇAS, FECHADURA E BARRAS DE APOIO - FORNECIMENTO E INSTALAÇÃO</t>
  </si>
  <si>
    <t>M0401047</t>
  </si>
  <si>
    <t>PORTA DE VENEZIANA VAZADA EM MADEIRA ,0,90M X2,10M (PM4), E=30MM,ACABAMENTO EM VERNIZ,INCLUSIVE BATENTE EM AÇO, ALIZARES, DOBRADIÇAS E FECHADURA COMPLETA - FORNECIMENTO E INSTALAÇÃO</t>
  </si>
  <si>
    <t>M0401078</t>
  </si>
  <si>
    <t>PORTA DE FORMIPLAC ESTRUTURAL 0,67M x 1,95M PARA BOXES DE SANITÁRIO ACAB. MELAMINICA TEXTURIZADA DOS DOIS LADOS NA COR BRANCO NEVE. INCLUSIVE FERRAGENS PARA FIXAÇÃO EM DIVISÓRIA DE GRANITO E FECHADURA</t>
  </si>
  <si>
    <t>04.05.00.00</t>
  </si>
  <si>
    <t>ESQUADRIAS DE FERRO</t>
  </si>
  <si>
    <t>04.05.01.00</t>
  </si>
  <si>
    <t>M0401077</t>
  </si>
  <si>
    <t>BRISE EM CHAPA DOBRADA Nº 18 FIXADAS EM PERFIL DE AÇO GALVANIZADO E=3,04MM, ACABAMENTO EM TINTA ESMALTE SINTÉTICO COR BRANCO NEVE INCLUSIVE DEMÃO DE PRIMER</t>
  </si>
  <si>
    <t>04.05.01.01</t>
  </si>
  <si>
    <t>ESQUADRIAS</t>
  </si>
  <si>
    <t>74073/2 ADPT</t>
  </si>
  <si>
    <t>ALCAPAO EM FERRO M², INCLUSO FERRAGENS.</t>
  </si>
  <si>
    <t>94807U</t>
  </si>
  <si>
    <t>PORTA EM AÇO DE ABRIR TIPO VENEZIANA SEM GUARNIÇÃO, 87X210CM, FIXAÇÃO COM PARAFUSOS - FORNECIMENTO E INSTALAÇÃO. AF_08/2015</t>
  </si>
  <si>
    <t>M0401030</t>
  </si>
  <si>
    <t>PORTA DE FERRO COM VENEZIANA FIXA 0,90M X 2,10M. (PF1)</t>
  </si>
  <si>
    <t>M0401031</t>
  </si>
  <si>
    <t>PORTA DE FERRO COM VENEZIANA FIXA, DUAS FOLHAS, 1,80M X 2,10M(PF2)</t>
  </si>
  <si>
    <t>M0401032</t>
  </si>
  <si>
    <t>PORTA DE FERRO COM VENEZIANA E BANDEIRA FIXA, DUAS FOLHAS, 1,60M X 2,10M(PF3)</t>
  </si>
  <si>
    <t>M0401033</t>
  </si>
  <si>
    <t>ESQUADRIA FIXA DE VENEZIANAS COM UMA PORTINHOLA, 4,00M X 2,55M. (PC1)</t>
  </si>
  <si>
    <t>M0401072</t>
  </si>
  <si>
    <t>PORTA ESPECIAL HERMÉTICA DE FERRO, INCLUSIVE INSTALAÇÃO - COD. PE1</t>
  </si>
  <si>
    <t>M0401073</t>
  </si>
  <si>
    <t>PORTA ESPECIAL HERMÉTICA DE FERRO, INCLUSIVE INSTALAÇÃO - COD. PE2</t>
  </si>
  <si>
    <t>04.05.02.00</t>
  </si>
  <si>
    <t>SUBESTAÇÃO RETIFICADORA - (IMPLANTAÇÃO FUTURA)</t>
  </si>
  <si>
    <t>M0401048</t>
  </si>
  <si>
    <t>ESQUADRIA VENEZIANA VAZADA EM FERRO, FIXA COM BANDEIRA E ACABAMENTO COM PRIME E TINTA ESMALTE SINTÉTICO ALTO BRILHO, BRANCO NEVE (719X(300+125)CM) - EF3</t>
  </si>
  <si>
    <t>M0401049</t>
  </si>
  <si>
    <t>ESQUADRIA VENEZIANA VAZADA EM FERRO, FIXA COM BANDEIRA E ACABAMENTO COM PRIME E TINTA ESMALTE SINTÉTICO ALTO BRILHO, BRANCO NEVE (666X(300+125)CM) - EF4</t>
  </si>
  <si>
    <t>04.06.00.00</t>
  </si>
  <si>
    <t>ESQUADRIAS DE ALUMÍNIO</t>
  </si>
  <si>
    <t>04.06.01.00</t>
  </si>
  <si>
    <t>04.06.01.01</t>
  </si>
  <si>
    <t>JANELAS</t>
  </si>
  <si>
    <t>94569U</t>
  </si>
  <si>
    <t>JANELA DE ALUMÍNIO MAXIM-AR, FIXAÇÃO COM PARAFUSO SOBRE CONTRAMARCO, COM VIDROS. AF_07/2016</t>
  </si>
  <si>
    <t>M0401034</t>
  </si>
  <si>
    <t>PORTA DE VENZIANA EM ALUMÍNIO ANODIZADO NATURAL 0,80M X 1,80M (EV4)</t>
  </si>
  <si>
    <t>M0401035</t>
  </si>
  <si>
    <t>JANELA FIXA EM VIDRO LAMINADO 10MM LISO, INCOLOR (EV6)</t>
  </si>
  <si>
    <t>M0401036</t>
  </si>
  <si>
    <t>JANELA DE CORRER EM VIDRO LAMINADO 10MM E BANDEIRA , DIMENSÕES 6,98M X 2,72M(EV7)</t>
  </si>
  <si>
    <t>M0401037</t>
  </si>
  <si>
    <t>JANELA DE CORRER EM VIDRO LAMINADO 10MM E BANDEIRA , DIMENSÕES 6,98M X 2,10M(EV9)</t>
  </si>
  <si>
    <t>M0401038</t>
  </si>
  <si>
    <t>JANELA DE CORRER EM VIDRO LAMINADO 10MM E BANDEIRA , DIMENSÕES 1,65M X 2,10M(EV10)</t>
  </si>
  <si>
    <t>M0401039</t>
  </si>
  <si>
    <t>JANELA DE CORRER EM VIDRO LAMINADO 10MM E BANDEIRA , DIMENSÕES 3,24M X 2,10M(EV11)</t>
  </si>
  <si>
    <t>M0401040</t>
  </si>
  <si>
    <t>JANELA DE CORRER EM VIDRO LAMINADO 10MM E BANDEIRA, DIMENSÕES 3,07M X 2,10M(EV12)</t>
  </si>
  <si>
    <t>M0401041</t>
  </si>
  <si>
    <t>JANELA DE CORRER EM VIDRO LAMINADO10MM E BANDEIRA , DIMENSÕES 3,98M X1,95M + 0,90M(EV13)</t>
  </si>
  <si>
    <t>M0401042</t>
  </si>
  <si>
    <t>JANELA FIXA EM VIDRO LAMINADO 10MM COM BANDEIRA FIXA DE VENEZIANA, DIMENSÕES 2,38M X1,95M + 0,90M (EV14)</t>
  </si>
  <si>
    <t>04.06.01.02</t>
  </si>
  <si>
    <t>PORTAS</t>
  </si>
  <si>
    <t>M0401044</t>
  </si>
  <si>
    <t>PORTA DE ABRIR EM VENEZIANA EM ALUMÍNIO NATURAL ANODIZADO 0,80M X 2,10M(PV1)</t>
  </si>
  <si>
    <t>M0401045</t>
  </si>
  <si>
    <t>PORTA DE ABRIR EM VENEZIANA EM ALUMÍNIO NATURAL ANODIZADO 1,10M X 2,10M (PV2)</t>
  </si>
  <si>
    <t>M0401046</t>
  </si>
  <si>
    <t>PORTA DE ABRIR EM VENEZIANA EM ALUMÍNIO NATURAL ANODIZADO, FOLHA DUPLA 1,60M X 2,10M (PV3)</t>
  </si>
  <si>
    <t>M0401075</t>
  </si>
  <si>
    <t>PORTA CAMARÃO 10 FOLHAS COM VENEZIANA, DIM. (8380 X 3000MM), INCLUSIVE MÃO-DE-OBRA, FERRAGENS (PS1)</t>
  </si>
  <si>
    <t>04.06.01.03</t>
  </si>
  <si>
    <t>ESQUADRIAS FIXAS</t>
  </si>
  <si>
    <t>91341 ADPT</t>
  </si>
  <si>
    <t>PORTA EM ALUMÍNIO DE ABRIR TIPO VENEZIANA COM GUARNIÇÃO, FIXAÇÃO COM PARAFUSOS - FORNECIMENTO E INSTALAÇÃO. (EV5)</t>
  </si>
  <si>
    <t>91341 ADPT 2</t>
  </si>
  <si>
    <t>PORTA EM ALUMÍNIO DE ABRIR TIPO VENEZIANA COM GUARNIÇÃO, FIXAÇÃO COM PARAFUSOS - FORNECIMENTO E INSTALAÇÃO. (JV1)</t>
  </si>
  <si>
    <t>M0401043</t>
  </si>
  <si>
    <t>JANELA FIXA EM VIDRO LAMINADO 10MM COM BANDEIRA FIXA DE VENEZIANA, DIMENSÕES 3,41M X2,15M (EV15)</t>
  </si>
  <si>
    <t>M0401050</t>
  </si>
  <si>
    <t>ESQUADRIA FIXA EM VIDRO TEMPERADO 6MM LISO, INCOLOR , 4,33M X 1,00M(EV1)</t>
  </si>
  <si>
    <t>M0401051</t>
  </si>
  <si>
    <t>ESQUADRIA FIXA EM VIDRO TEMPERADO 6MM LISO, INCOLOR, 4,46M X 1,00M (EV2)</t>
  </si>
  <si>
    <t>M0401052</t>
  </si>
  <si>
    <t>ESQUADRIA FIXA EM VIDRO TEMPERADO 6MM LISO, INCOLOR, 1,53M X 1,00M (EV3)</t>
  </si>
  <si>
    <t>04.07.00.00</t>
  </si>
  <si>
    <t>ESQUADRIAS DE AÇO</t>
  </si>
  <si>
    <t>04.07.01.00</t>
  </si>
  <si>
    <t>ESCADA DE MARINHEIRO (PLATAFORMA E MEZANINO)</t>
  </si>
  <si>
    <t>04.07.01.01</t>
  </si>
  <si>
    <t>ESCADA DE AÇO GALV.</t>
  </si>
  <si>
    <t>74194/1U</t>
  </si>
  <si>
    <t>ESCADA TIPO MARINHEIRO EM TUBO ACO GALVANIZADO 1 1/2" 5 DEGRAUS</t>
  </si>
  <si>
    <t>04.07.02.00</t>
  </si>
  <si>
    <t>CORRIMÃOS E GUARDA CORPOS</t>
  </si>
  <si>
    <t>M0401053</t>
  </si>
  <si>
    <t>FORNECIMENTO E INSTALAÇÃO DE CORRIMÃO SIMPLES DE AÇO INOX POLIDO AISI 304 D= 1 3/4"; E= 2,50MM.</t>
  </si>
  <si>
    <t>M0401054</t>
  </si>
  <si>
    <t>FORNECIMENTO E INSTALAÇÃO DE MONTANTE PARA CORRIMÃO CENTRAL EM AÇO INOX POLIDO D= 1 3/4"; E= 2,50MM, INCLUSIVE 4 BARRAS CHATAS DE FIXAÇÃO</t>
  </si>
  <si>
    <t>M0401055</t>
  </si>
  <si>
    <t>BASE PARA FIXAÇÃO DE MONTANTE DE AÇO INOX D= 1 3/4" AO PISO, ICLUSIVE FURO EM CONCRETO E MATERIAIS DE FIXAÇÃO E ACABAMENTO. EXCLUSIVE MONTANTE DE AÇO INOX</t>
  </si>
  <si>
    <t>M0401056</t>
  </si>
  <si>
    <t>BASE PARA FIXAÇÃO DE CORRIMÃO EM TUBO DE AÇO INOX D= 1 3/4" À PAREDE, ICLUSIVE MATERIAIS.</t>
  </si>
  <si>
    <t>M0401057</t>
  </si>
  <si>
    <t>BASE PARA FIXAÇÃO DE CORRIMÃO EM TUBO DE AÇO INOX D= 1 3/4" EM TOPO DE MURETA, ICLUSIVE MATERIAIS</t>
  </si>
  <si>
    <t>M0401059</t>
  </si>
  <si>
    <t>FORNECIMENTO E INSTALAÇÃO DE BARRA CHATA DE AÇO INOX POLIDO AISI 304 NUMERO 4 (E = 6 MM), PARA FIXAÇÃO DE CORRIMÃO</t>
  </si>
  <si>
    <t>M0401060</t>
  </si>
  <si>
    <t>FORNECIMENTO E INSTALAÇÃO DE PLACA DE SINALIZACAO EM BRAILE DE AÇO INOX.</t>
  </si>
  <si>
    <t>M0401074</t>
  </si>
  <si>
    <t>FORNECIMENTO E INSTALAÇÃO DE GUARDA-CORPO TUBULAR EM AÇO INOX ,DIÂMETRO DO TUBO 1 3/4", ESPESSURA 2,5MM, FECHAMENTO EM VIDRO LAMINADO 6MM</t>
  </si>
  <si>
    <t>04.08.00.00</t>
  </si>
  <si>
    <t>VIDROS</t>
  </si>
  <si>
    <t>04.08.01.00</t>
  </si>
  <si>
    <t>04.08.01.01</t>
  </si>
  <si>
    <t>BILHETERIA</t>
  </si>
  <si>
    <t>M0401062</t>
  </si>
  <si>
    <t>VIDRO COMUM LAMINADO LISO INCOLOR DUPLO, ESPESSURA TOTAL 10 MM - COLOCADO</t>
  </si>
  <si>
    <t>04.09.00.00</t>
  </si>
  <si>
    <t>FORROS</t>
  </si>
  <si>
    <t>04.09.01.00</t>
  </si>
  <si>
    <t>M0401017</t>
  </si>
  <si>
    <t>FORNECIMENTO E COLOCAÇÃO DE FORRO ESTRUTURADO MONOLÍTICO EM CHAPAS DE GESSO ACARTONADO LARGURA 1200MM,ESP.12,5MM,APARAFUSADAS EM ESTRUTURA DE ACO GALVANIZADO,SUSPENSA POR MEIO DE PENDURAIS, PERIMETRO EXECUTADO COM CANTONEIRAS AÇO GALVANIZADO, INCLUSIVE TRATAMENTO DE JUNTAS P/UNIFORMIZAÇÃO DA SUPERFÍCIE.</t>
  </si>
  <si>
    <t>04.10.00.00</t>
  </si>
  <si>
    <t>IMPERMEABILIZAÇÃO</t>
  </si>
  <si>
    <t>04.10.01.00</t>
  </si>
  <si>
    <t>JARDINS (MEZANINO)</t>
  </si>
  <si>
    <t>72124U</t>
  </si>
  <si>
    <t>IMPERMEABILIZACAO DE SUPERFICIE COM MASTIQUE ELASTICO A BASE DE SILICONE, POR VOLUME.</t>
  </si>
  <si>
    <t>DM3</t>
  </si>
  <si>
    <t>73806/1U</t>
  </si>
  <si>
    <t>LIMPEZA DE SUPERFICIES COM JATO DE ALTA PRESSAO DE AR E AGUA</t>
  </si>
  <si>
    <t>83738U ADPT 1</t>
  </si>
  <si>
    <t>IMPERMEABILIZACAO DE SUPERFICIE COM MANTA ASFALTICA (COM POLIMEROS TIPO APP), TIPO III, E=4 MM</t>
  </si>
  <si>
    <t>M0401012</t>
  </si>
  <si>
    <t>PROTECAO MECANICA DE SUPERFICIE COM ARGAMASSA DE CIMENTO E AREIA, TRACO 1:3, E=3 CM</t>
  </si>
  <si>
    <t>M0401014</t>
  </si>
  <si>
    <t>PROTECAO MECANICA DE SUPERFICIE COM ARGAMASSA DE CIMENTO E AREIA, TRACO 1:3, E=3 CM, COM TELA</t>
  </si>
  <si>
    <t>04.10.02.00</t>
  </si>
  <si>
    <t>RESERVATÓRIO DA PLATAFORMA</t>
  </si>
  <si>
    <t>74066/2U</t>
  </si>
  <si>
    <t>IMPERMEABILIZACAO DE SUPERFICIE, COM IMPERMEABILIZANTE FLEXIVEL A BASE ACRILICA.</t>
  </si>
  <si>
    <t>04.10.03.00</t>
  </si>
  <si>
    <t>ESCADA (1 E 2) E GRELHA (REF. 4 E 5) - MEZANINO</t>
  </si>
  <si>
    <t>83741U</t>
  </si>
  <si>
    <t>IMPERMEABILIZACAO DE SUPERFICIE COM EMULSAO ASFALTICA COM ELASTOMERO, INCLUSOS PRIMER E VEU DE POLIESTER</t>
  </si>
  <si>
    <t>04.10.04.00</t>
  </si>
  <si>
    <t>POÇO DE VENTILAÇÃO (REF. 6)</t>
  </si>
  <si>
    <t>94231U</t>
  </si>
  <si>
    <t>RUFO EM CHAPA DE AÇO GALVANIZADO NÚMERO 24, CORTE DE 25 CM, INCLUSO TRANSPORTE VERTICAL. AF_06/2016</t>
  </si>
  <si>
    <t>04.10.05.00</t>
  </si>
  <si>
    <t>SAN. MASC. FEM. LOJAS (REF. 7 E 8)</t>
  </si>
  <si>
    <t>04.10.06.00</t>
  </si>
  <si>
    <t>SAN. PNE FEM. E MASC. E D.M.L. REF. (9:10:16:17:18)</t>
  </si>
  <si>
    <t>83738U</t>
  </si>
  <si>
    <t>IMPERMEABILIZACAO DE SUPERFICIE COM MANTA ASFALTICA (COM POLIMEROS TIPO APP), E=4 MM</t>
  </si>
  <si>
    <t>04.10.07.00</t>
  </si>
  <si>
    <t>BICICLETÁRIO E CIRCULAÇÃO (REF. 13)</t>
  </si>
  <si>
    <t>04.10.08.00</t>
  </si>
  <si>
    <t>RESERVATÓRIO BANHEIROS LOJA (REF. 26)</t>
  </si>
  <si>
    <t>04.10.09.00</t>
  </si>
  <si>
    <t>COPA, VEST. MASC. E FEM. (REF. 19:20:24)</t>
  </si>
  <si>
    <t>04.10.10.00</t>
  </si>
  <si>
    <t>POÇO DE VENTILAÇÃO 3 (REF. 21)</t>
  </si>
  <si>
    <t>04.10.11.00</t>
  </si>
  <si>
    <t>ESCADA 3 E 4 (REF. 22:23)</t>
  </si>
  <si>
    <t>04.10.12.00</t>
  </si>
  <si>
    <t>COBERTURA DA ESTAÇÃO - REPARO DA IMPERMEABILIZAÇÃO</t>
  </si>
  <si>
    <t>6514U</t>
  </si>
  <si>
    <t>FORNECIMENTO E LANCAMENTO DE BRITA N. 4</t>
  </si>
  <si>
    <t>83738U ADPT 2</t>
  </si>
  <si>
    <t>IMPERMEABILIZACAO DE SUPERFICIE COM MANTA ASFALTICA (COM POLIMEROS TIPO APP), TIPO IV, E=4 MM</t>
  </si>
  <si>
    <t>83742U ADPT</t>
  </si>
  <si>
    <t>IMPERMEABILIZACAO DE SUPERFICIE COM ASFALTO MODIFICADO, PLASTIFICANTE, COM ADITIVOS ESPECIAIS, HERBICIDA ATOXICO E SOLVENTE ORGANICOS (1 demão)</t>
  </si>
  <si>
    <t>87620 ADPT</t>
  </si>
  <si>
    <t>CONTRAPISO EM ARGAMASSA TRAÇO 1:3 (CIMENTO E AREIA), PREPARO MECÂNICO COM BETONEIRA 400 L, APLICADO EM ÁREAS SECAS SOBRE LAJE, ADERIDO, ESPESSURA 2CM. AF_06/2014</t>
  </si>
  <si>
    <t>93358U</t>
  </si>
  <si>
    <t>ESCAVAÇÃO MANUAL DE VALAS. AF_03/2016</t>
  </si>
  <si>
    <t>M0401016</t>
  </si>
  <si>
    <t>APLICAÇÃO DE GEOTEXTIL RT16</t>
  </si>
  <si>
    <t>M0401076</t>
  </si>
  <si>
    <t>TRATAMENTO DE IMPERMEABILIZAÇÃO COM PONTOS DE INJEÇÃO DE MATERIAL FLEXÍVEL DE POLIURETANO (INCLUSO MATERIAL E MÃO DE OBRA)</t>
  </si>
  <si>
    <t>KG</t>
  </si>
  <si>
    <t>04.10.13.00</t>
  </si>
  <si>
    <t>IMPERMEABILIZAÇÃO DO PISO EM GRANITO DA ESTAÇÃO</t>
  </si>
  <si>
    <t>73929/1 ADPT</t>
  </si>
  <si>
    <t>IMPERMEABILIZACAO DE SUPERFICIE COM CIMENTO ESPECIAL,IMPERMEBILIZANTE SUPERFLEXIVEL MONOCOMPONEMTE, DUAS DEMÃOS.</t>
  </si>
  <si>
    <t>04.11.00.00</t>
  </si>
  <si>
    <t>REVESTIMENTOS</t>
  </si>
  <si>
    <t>04.11.01.00</t>
  </si>
  <si>
    <t>PAREDE (MEZANINO)</t>
  </si>
  <si>
    <t>87243U</t>
  </si>
  <si>
    <t>REVESTIMENTO CERÂMICO PARA PAREDES EXTERNAS EM PASTILHAS DE PORCELANA 5 X 5 CM (PLACAS DE 30 X 30 CM), ALINHADAS A PRUMO, APLICADO EM PANOS SEM VÃOS. AF_06/2014</t>
  </si>
  <si>
    <t>87243U ADPT</t>
  </si>
  <si>
    <t>REVESTIMENTO CERÂMICO PARA PAREDES EXTERNAS EM PASTILHAS DE PORCELANA 5 X 5 CM (PLACAS DE 30 X 30 CM), ALINHADAS A PRUMO, APLICADO EM PANOS SEM VÃOS. AF_06/2014 (COR TELHA)</t>
  </si>
  <si>
    <t>87265U</t>
  </si>
  <si>
    <t>REVESTIMENTO CERÂMICO PARA PAREDES INTERNAS COM PLACAS TIPO GRÊS OU SEMI-GRÊS DE DIMENSÕES 15X15 CM APLICADAS EM AMBIENTES DE ÁREA MAIOR QUE 5 M² NA ALTURA INTEIRA DAS PAREDES. AF_06/2014</t>
  </si>
  <si>
    <t>87535U</t>
  </si>
  <si>
    <t>EMBOÇO, PARA RECEBIMENTO DE CERÂMICA, EM ARGAMASSA TRAÇO 1:2:8, PREPARO MECÂNICO COM BETONEIRA 400L, APLICADO MANUALMENTE EM FACES INTERNAS DE PAREDES, PARA AMBIENTE COM ÁREA MAIOR QUE 10M2, ESPESSURA DE 20MM, COM EXECUÇÃO DE TALISCAS. AF_06/2014</t>
  </si>
  <si>
    <t>87879U</t>
  </si>
  <si>
    <t>CHAPISCO APLICADO EM ALVENARIAS E ESTRUTURAS DE CONCRETO INTERNAS, COM COLHER DE PEDREIRO. ARGAMASSA TRAÇO 1:3 COM PREPARO EM BETONEIRA 400L. AF_06/2014</t>
  </si>
  <si>
    <t>04.11.02.00</t>
  </si>
  <si>
    <t>PAREDE (PLATAFORMA)</t>
  </si>
  <si>
    <t>04.11.03.00</t>
  </si>
  <si>
    <t>PISO (PLATAFORMA)</t>
  </si>
  <si>
    <t>04.11.03.01</t>
  </si>
  <si>
    <t>87680U</t>
  </si>
  <si>
    <t>CONTRAPISO EM ARGAMASSA TRAÇO 1:4 (CIMENTO E AREIA), PREPARO MECÂNICO COM BETONEIRA 400 L, APLICADO EM ÁREAS SECAS SOBRE LAJE, NÃO ADERIDO, ESPESSURA 4CM. AF_06/2014</t>
  </si>
  <si>
    <t>M0401001</t>
  </si>
  <si>
    <t>PISO EM GRANITO CINZA ANDORINHA, ESPESSURA 1,5 CM, POLIDO, ASSENTADO COM ARGAMASSA COLANTE AC-III, COM REJUNTAMENTO</t>
  </si>
  <si>
    <t>04.11.03.02</t>
  </si>
  <si>
    <t>PISO DA ESCADA (PLATAFORMA/MEZANINO)</t>
  </si>
  <si>
    <t>M0401005</t>
  </si>
  <si>
    <t>PISO EM GRANITO CINZA ANDORINHA, ESPESSURA 2 CM, FLAMEADO, ASSENTADO COM ARGAMASSA COLANTE AC-III, COM REJUNTAMENTO (1475X149) MM</t>
  </si>
  <si>
    <t>M0401006</t>
  </si>
  <si>
    <t>PISO EM GRANITO CINZA ANDORINHA, ESPESSURA 3 CM, FLAMEADO, ASSENTADO COM ARGAMASSA COLANTE AC-III, COM REJUNTAMENTO (1475X435) MM</t>
  </si>
  <si>
    <t>04.11.03.03</t>
  </si>
  <si>
    <t>PISO DE CONCRETO DESEMPENADO C/ JUNTA DE PVC</t>
  </si>
  <si>
    <t>68333U ADPT</t>
  </si>
  <si>
    <t>PISO EM CONCRETO 15 MPA PREPARO MECANICO, ESPESSURA 7CM, INCLUSO JUNTAS DE DILATACAO EM PVC</t>
  </si>
  <si>
    <t>04.11.03.04</t>
  </si>
  <si>
    <t>PISO TATIL</t>
  </si>
  <si>
    <t>M0401023</t>
  </si>
  <si>
    <t>PISO PODOTÁTIL EM PLACA DE PORCELANATO (250X250X14,7mm), DIRECIONAL</t>
  </si>
  <si>
    <t>M0401024</t>
  </si>
  <si>
    <t>PISO PODOTÁTIL EM PLACA DE PORCELANATO (250X250X14,7mm), ALERTA - AMARELO</t>
  </si>
  <si>
    <t>M0401025</t>
  </si>
  <si>
    <t>PISO PODOTÁTIL EM PLACA DE PORCELANATO (250X250X14,7mm), ALERTA</t>
  </si>
  <si>
    <t>04.11.03.05</t>
  </si>
  <si>
    <t>ARREMATES</t>
  </si>
  <si>
    <t>40675 ADPT</t>
  </si>
  <si>
    <t>ASSENTAMENTO DE PEITORIL COM ARGAMASSA DE CIMENTO COLANTE AC-III</t>
  </si>
  <si>
    <t>74111/1U ADPT 1</t>
  </si>
  <si>
    <t>SOLEIRA EM GRANITO CINZA ANDORINHA, L=15 CM, ESPESSURA 1,5 CM, ASSENTADA COM ARGAMASSA COLANTE AC-III</t>
  </si>
  <si>
    <t>M0401022</t>
  </si>
  <si>
    <t>RODAPE EM GRANITO CINZA ANDORINHA, E=2 CM, ASSENTADO COM AC-III, ALTURA 20 CM</t>
  </si>
  <si>
    <t>M0401026</t>
  </si>
  <si>
    <t>FORNECIMENTO DE PEITORIL GRANITO CINZA ANDORINHA, E=2,0 CM (EXCLUSIVE INSTALAÇÃO)</t>
  </si>
  <si>
    <t>04.11.04.00</t>
  </si>
  <si>
    <t>PISO (MEZANINO)</t>
  </si>
  <si>
    <t>04.11.04.01</t>
  </si>
  <si>
    <t>M0401002</t>
  </si>
  <si>
    <t>PISO EM GRANITO CINZA ANDORINHA, ESPESSURA 1,5 CM, FLAMEADO, ASSENTADO COM ARGAMASSA COLANTE AC-III, COM REJUNTAMENTO</t>
  </si>
  <si>
    <t>M0401067</t>
  </si>
  <si>
    <t>PISO ELEVADO REVESTIDO COM PAVIFLEX ( FORNECIMENTO E MONTAGEM)</t>
  </si>
  <si>
    <t>04.11.04.02</t>
  </si>
  <si>
    <t>PISO TÁTIL</t>
  </si>
  <si>
    <t>M0401008</t>
  </si>
  <si>
    <t>FORNECIMENTO E INSTALAÇÃO DE REVESTIMENTO DE PISO PODOTÁTIL DE ALERTA, MATERIAL PLACA CIMENTÍCIA, 40CM X 40 CM X 3,5CM, ASSENTADO COM ARGAMASSA COLANTE, REJUNTADO COM CIMENTO COMUM</t>
  </si>
  <si>
    <t>04.11.04.03</t>
  </si>
  <si>
    <t>04.11.04.04</t>
  </si>
  <si>
    <t>ESCADA DE ACESSO AO MEZANINO</t>
  </si>
  <si>
    <t>M0401003</t>
  </si>
  <si>
    <t>PISO EM GRANITO CINZA ANDORINHA, ESPESSURA 3 CM, FLAMEADO, ASSENTADO COM ARGAMASSA COLANTE AC-III, COM REJUNTAMENTO</t>
  </si>
  <si>
    <t>M0401004</t>
  </si>
  <si>
    <t>PISO EM GRANITO CINZA ANDORINHA, ESPESSURA 2CM, FLAMEADO, ASSENTADO COM ARGAMASSA COLANTE AC-III, COM REJUNTAMENTO</t>
  </si>
  <si>
    <t>04.11.04.05</t>
  </si>
  <si>
    <t>PISO DE CONCRETO DESEMPENADO</t>
  </si>
  <si>
    <t>04.11.05.00</t>
  </si>
  <si>
    <t>PISO (COBERTURA DO MEZANINO)</t>
  </si>
  <si>
    <t>04.11.06.00</t>
  </si>
  <si>
    <t>PISO (PORÃO DE CABOS)</t>
  </si>
  <si>
    <t>74111/1U ADPT</t>
  </si>
  <si>
    <t>SOLEIRA EM GRANITO CINZA ANDORINHA, L=15 CM, ESPESSURA 2 CM, ASSENTADA COM ARGAMASSA COLANTE AC-III</t>
  </si>
  <si>
    <t>04.11.07.00</t>
  </si>
  <si>
    <t>CHAPIM (MEZANINO)</t>
  </si>
  <si>
    <t>M0401069</t>
  </si>
  <si>
    <t>CHAPIM DE GRANITO CINZA ANDORINHA, L=18 CM, POLIDO</t>
  </si>
  <si>
    <t>04.11.08.00</t>
  </si>
  <si>
    <t>CHAPIM (PLATAFORMA)</t>
  </si>
  <si>
    <t>04.11.09.00</t>
  </si>
  <si>
    <t>SUBESTAÇÃO RETIFICADORA - PISOS (IMPLANTAÇÃO FUTURA)</t>
  </si>
  <si>
    <t>22.006.000001.SER</t>
  </si>
  <si>
    <t>PISO ELEVADO, COLOCADO , COM SISTEMA DE ESTRUTURA DE SUSTENÇÃO REGULÁVEL COM CONTRAVENTAMENTO</t>
  </si>
  <si>
    <t>72188U</t>
  </si>
  <si>
    <t>PISO DE BORRACHA PASTILHADO, ESPESSURA 7MM, ASSENTADO COM ARGAMASSA TRACO 1:3 (CIMENTO E AREIA)</t>
  </si>
  <si>
    <t>87259U ADPT</t>
  </si>
  <si>
    <t>REVESTIMENTO PISO GAIL 240X116X17 MM</t>
  </si>
  <si>
    <t>94962U</t>
  </si>
  <si>
    <t>CONCRETO MAGRO PARA LASTRO, TRAÇO 1:4,5:4,5 (CIMENTO/ AREIA MÉDIA/ BRITA 1) - PREPARO MECÂNICO COM BETONEIRA 400 L. AF_07/2016</t>
  </si>
  <si>
    <t>94990U</t>
  </si>
  <si>
    <t>EXECUÇÃO DE PISO DE CONCRETO COM CONCRETO MOLDADO IN LOCO, FEITO EM OBRA, ACABAMENTO CONVENCIONAL, NÃO ARMADO. AF_07/2016</t>
  </si>
  <si>
    <t>M0401068</t>
  </si>
  <si>
    <t>EXECUÇÃO DE CANALETA PARA CABOS EM ALVENARIA COM DIMENSÕES INTERNAS DE 0,40X0,50 (L X H), EMBUTIDA EM PISO DE CONCRETO,COM TAMPA METÁLICA .</t>
  </si>
  <si>
    <t>04.11.10.00</t>
  </si>
  <si>
    <t>SUBESTAÇÃO RETIFICADORA - PAREDE (IMPLANTAÇÃO FUTURA)</t>
  </si>
  <si>
    <t>84677U</t>
  </si>
  <si>
    <t>VERNIZ SINTETICO BRILHANTE EM CONCRETO OU TIJOLO, DUAS DEMAOS</t>
  </si>
  <si>
    <t>87496U</t>
  </si>
  <si>
    <t>ALVENARIA DE VEDAÇÃO DE BLOCOS CERÂMICOS FURADOS NA HORIZONTAL DE 9X19X19CM (ESPESSURA 9CM) DE PAREDES COM ÁREA LÍQUIDA MENOR QUE 6M² SEM VÃOS E ARGAMASSA DE ASSENTAMENTO COM PREPARO MANUAL. AF_06/2014</t>
  </si>
  <si>
    <t>87529U</t>
  </si>
  <si>
    <t>MASSA ÚNICA, PARA RECEBIMENTO DE PINTURA, EM ARGAMASSA TRAÇO 1:2:8, PREPARO MECÂNICO COM BETONEIRA 400L, APLICADA MANUALMENTE EM FACES INTERNAS DE PAREDES, ESPESSURA DE 20MM, COM EXECUÇÃO DE TALISCAS. AF_06/2014</t>
  </si>
  <si>
    <t>88489U</t>
  </si>
  <si>
    <t>APLICAÇÃO MANUAL DE PINTURA COM TINTA LÁTEX ACRÍLICA EM PAREDES, DUAS DEMÃOS. AF_06/2014</t>
  </si>
  <si>
    <t>88495 ADPT</t>
  </si>
  <si>
    <t>APLICAÇÃO E LIXAMENTO DE MASSA ACRÍLICA EM PAREDES, UMA DEMÃO.</t>
  </si>
  <si>
    <t>04.11.11.00</t>
  </si>
  <si>
    <t>SUBESTAÇÃO AUXILIAR -PISOS - POSIÇÃO DEFINITIVA</t>
  </si>
  <si>
    <t>04.11.12.00</t>
  </si>
  <si>
    <t>SUBESTAÇÃO AUXILIAR - PAREDES - POSIÇÃO DEFINITIVA</t>
  </si>
  <si>
    <t>87825U</t>
  </si>
  <si>
    <t>EMBOÇO OU MASSA ÚNICA EM ARGAMASSA TRAÇO 1:2:8, PREPARO MECÂNICO COM BETONEIRA 400 L, APLICADA MANUALMENTE EM PAREDES INTERNAS, ESPESSURA DE 25 MM. AF_06/2014</t>
  </si>
  <si>
    <t>88495U</t>
  </si>
  <si>
    <t>APLICAÇÃO E LIXAMENTO DE MASSA LÁTEX EM PAREDES, UMA DEMÃO. AF_06/2014</t>
  </si>
  <si>
    <t>04.12.00.00</t>
  </si>
  <si>
    <t>PINTURA</t>
  </si>
  <si>
    <t>04.12.01.00</t>
  </si>
  <si>
    <t>PAREDE (COBERTURA DO MEZANINO)</t>
  </si>
  <si>
    <t>M0401063</t>
  </si>
  <si>
    <t>APLICAÇÃO DE VERNIZ DE ALTO DESEMPENHO PROTETOR CONTRA PICHAÇÕES</t>
  </si>
  <si>
    <t>04.12.02.00</t>
  </si>
  <si>
    <t>04.12.02.01</t>
  </si>
  <si>
    <t>PREPARO</t>
  </si>
  <si>
    <t>04.12.02.02</t>
  </si>
  <si>
    <t>PINTURA DE ACRILICA (R2)</t>
  </si>
  <si>
    <t>04.12.02.03</t>
  </si>
  <si>
    <t>CONCRETO APARENTE</t>
  </si>
  <si>
    <t>04.12.02.04</t>
  </si>
  <si>
    <t>TRATAMENTO C/ VERNIZ ACRILICO SOB. PRIMER NO CONCRETO</t>
  </si>
  <si>
    <t>84660 ADPT</t>
  </si>
  <si>
    <t>FUNDO PREPARADOR PRIMER SINTETICO, DUAS DEMÃOS, ESPESSURA DE 25 MICRA POR DEMÃO</t>
  </si>
  <si>
    <t>04.12.02.05</t>
  </si>
  <si>
    <t>PINTURA EPOXI BRANCO NEVE C/ EMASSAMENTO (R11)</t>
  </si>
  <si>
    <t>79460U</t>
  </si>
  <si>
    <t>PINTURA EPOXI, DUAS DEMAOS</t>
  </si>
  <si>
    <t>79462U</t>
  </si>
  <si>
    <t>EMASSAMENTO COM MASSA EPOXI, 2 DEMAOS</t>
  </si>
  <si>
    <t>04.12.03.00</t>
  </si>
  <si>
    <t>04.12.03.01</t>
  </si>
  <si>
    <t>04.12.03.02</t>
  </si>
  <si>
    <t>04.12.03.03</t>
  </si>
  <si>
    <t>04.12.03.04</t>
  </si>
  <si>
    <t>TRATAMENTO C/ VERNIZ ACRILICO SOB. PRIMER NO CONCRETO (R7)</t>
  </si>
  <si>
    <t>04.12.03.05</t>
  </si>
  <si>
    <t>VERNIZ ANTIPICHAÇÃO (R8)</t>
  </si>
  <si>
    <t>04.12.03.06</t>
  </si>
  <si>
    <t>04.12.04.00</t>
  </si>
  <si>
    <t>FORRO (PLATAFORMA)</t>
  </si>
  <si>
    <t>04.12.04.01</t>
  </si>
  <si>
    <t>TRATAMENTO C/ VERNIZ ACRILICO SOBRE PRIMER (F2)</t>
  </si>
  <si>
    <t>04.12.05.00</t>
  </si>
  <si>
    <t>FORRO (MEZANINO)</t>
  </si>
  <si>
    <t>04.12.05.01</t>
  </si>
  <si>
    <t>PINTURA ACRILICA (F1)</t>
  </si>
  <si>
    <t>88488U</t>
  </si>
  <si>
    <t>APLICAÇÃO MANUAL DE PINTURA COM TINTA LÁTEX ACRÍLICA EM TETO, DUAS DEMÃOS. AF_06/2014</t>
  </si>
  <si>
    <t>88494 ADPT</t>
  </si>
  <si>
    <t>APLICAÇÃO E LIXAMENTO DE MASSA ACRÍLICA EM TETO, UMA DEMÃO.</t>
  </si>
  <si>
    <t>04.12.05.02</t>
  </si>
  <si>
    <t>04.12.05.03</t>
  </si>
  <si>
    <t>PINTURA ACRILICA COR BRANCO NEV. C/ MASSA FINA (F4)</t>
  </si>
  <si>
    <t>04.12.06.00</t>
  </si>
  <si>
    <t>ESQUADRIA DE FERRO (MEZANINO E PLATAFORMA)</t>
  </si>
  <si>
    <t>04.12.06.01</t>
  </si>
  <si>
    <t>95468 ADPT</t>
  </si>
  <si>
    <t>PINTURA ESMALTE BRILHANTE (2 DEMAOS) SOBRE SUPERFICIES METALICAS IRREGULARES (VENEZIANAS, GRELHAS, GRADIS, BRISES) INCLUSIVE PROTECAO COM ZARCAO (1 DEMAO)</t>
  </si>
  <si>
    <t>95468U</t>
  </si>
  <si>
    <t>PINTURA ESMALTE BRILHANTE (2 DEMAOS) SOBRE SUPERFICIE METALICA, INCLUSIVE PROTECAO COM ZARCAO (1 DEMAO)</t>
  </si>
  <si>
    <t>04.12.07.00</t>
  </si>
  <si>
    <t>ESCADA DE MARINHEIRO (PLATAFORMA:MEZANINO:PORÃO)</t>
  </si>
  <si>
    <t>04.12.08.00</t>
  </si>
  <si>
    <t>GRELHAS (PLATAFORMA E MEZANINO)</t>
  </si>
  <si>
    <t>04.13.00.00</t>
  </si>
  <si>
    <t>INSTALAÇÕES SANITÁRIAS</t>
  </si>
  <si>
    <t>04.13.01.00</t>
  </si>
  <si>
    <t>04.13.01.01</t>
  </si>
  <si>
    <t>TUBO DE ESGOTO SÉRIE NORMAL</t>
  </si>
  <si>
    <t>89452U</t>
  </si>
  <si>
    <t>TUBO, PVC, SOLDÁVEL, DN 85MM, INSTALADO EM PRUMADA DE ÁGUA - FORNECIMENTO E INSTALAÇÃO. AF_12/2014</t>
  </si>
  <si>
    <t>89711U</t>
  </si>
  <si>
    <t>TUBO PVC, SERIE NORMAL, ESGOTO PREDIAL, DN 40 MM, FORNECIDO E INSTALADO EM RAMAL DE DESCARGA OU RAMAL DE ESGOTO SANITÁRIO. AF_12/2014</t>
  </si>
  <si>
    <t>89712U</t>
  </si>
  <si>
    <t>TUBO PVC, SERIE NORMAL, ESGOTO PREDIAL, DN 50 MM, FORNECIDO E INSTALADO EM RAMAL DE DESCARGA OU RAMAL DE ESGOTO SANITÁRIO. AF_12/2014</t>
  </si>
  <si>
    <t>04.13.01.02</t>
  </si>
  <si>
    <t>TUBO DE ESGOTO SÉRIE REFORÇADA</t>
  </si>
  <si>
    <t>89576U</t>
  </si>
  <si>
    <t>TUBO PVC, SÉRIE R, ÁGUA PLUVIAL, DN 75 MM, FORNECIDO E INSTALADO EM CONDUTORES VERTICAIS DE ÁGUAS PLUVIAIS. AF_12/2014</t>
  </si>
  <si>
    <t>91790U</t>
  </si>
  <si>
    <t>(COMPOSIÇÃO REPRESENTATIVA) DO SERVIÇO DE INSTALAÇÃO DE TUBOS DE PVC, SÉRIE R, ÁGUA PLUVIAL, DN 100 MM (INSTALADO EM RAMAL DE ENCAMINHAMENTO, OU CONDUTORES VERTICAIS), INCLUSIVE CONEXÕES, CORTES E FIXAÇÕES, PARA PRÉDIOS. AF_10/2015</t>
  </si>
  <si>
    <t>04.13.01.03</t>
  </si>
  <si>
    <t>TUBO DE DRENAGEM SÉRIE REFORÇADA</t>
  </si>
  <si>
    <t>04.13.01.04</t>
  </si>
  <si>
    <t>CONEXÕES DE SÉRIE REFORÇADA</t>
  </si>
  <si>
    <t>72293U</t>
  </si>
  <si>
    <t>CAP PVC ESGOTO 50MM (TAMPÃO) - FORNECIMENTO E INSTALAÇÃO</t>
  </si>
  <si>
    <t>72294U</t>
  </si>
  <si>
    <t>CAP PVC ESGOTO 75MM (TAMPÃO) - FORNECIMENTO E INSTALAÇÃO</t>
  </si>
  <si>
    <t>72295U</t>
  </si>
  <si>
    <t>CAP PVC ESGOTO 100MM (TAMPÃO) - FORNECIMENTO E INSTALAÇÃO</t>
  </si>
  <si>
    <t>89518U</t>
  </si>
  <si>
    <t>JOELHO 90 GRAUS, PVC, SERIE R, ÁGUA PLUVIAL, DN 50 MM, JUNTA ELÁSTICA, FORNECIDO E INSTALADO EM RAMAL DE ENCAMINHAMENTO. AF_12/2014</t>
  </si>
  <si>
    <t>89520U</t>
  </si>
  <si>
    <t>JOELHO 45 GRAUS, PVC, SERIE R, ÁGUA PLUVIAL, DN 50 MM, JUNTA ELÁSTICA, FORNECIDO E INSTALADO EM RAMAL DE ENCAMINHAMENTO. AF_12/2014</t>
  </si>
  <si>
    <t>89549U</t>
  </si>
  <si>
    <t>REDUÇÃO EXCÊNTRICA, PVC, SERIE R, ÁGUA PLUVIAL, DN 75 X 50 MM, JUNTA ELÁSTICA, FORNECIDO E INSTALADO EM RAMAL DE ENCAMINHAMENTO. AF_12/2014</t>
  </si>
  <si>
    <t>89557U</t>
  </si>
  <si>
    <t>REDUÇÃO EXCÊNTRICA, PVC, SERIE R, ÁGUA PLUVIAL, DN 100 X 75 MM, JUNTA ELÁSTICA, FORNECIDO E INSTALADO EM RAMAL DE ENCAMINHAMENTO. AF_12/2014</t>
  </si>
  <si>
    <t>89565 ADPT</t>
  </si>
  <si>
    <t>JUNCAO PVC ESGOTO 75X50MM - FORNECIMENTO E INSTALACAO</t>
  </si>
  <si>
    <t>89569 ADPT</t>
  </si>
  <si>
    <t>JUNCAO PVC ESGOTO 100X50MM - FORNECIMENTO E INSTALACAO</t>
  </si>
  <si>
    <t>89569U</t>
  </si>
  <si>
    <t>JUNÇÃO SIMPLES, PVC, SERIE R, ÁGUA PLUVIAL, DN 100 X 75 MM, JUNTA ELÁSTICA, FORNECIDO E INSTALADO EM RAMAL DE ENCAMINHAMENTO. AF_12/2014</t>
  </si>
  <si>
    <t>89574U</t>
  </si>
  <si>
    <t>JUNÇÃO DUPLA, PVC, SERIE R, ÁGUA PLUVIAL, DN 100 X 100 X 100 MM, JUNTA ELÁSTICA, FORNECIDO E INSTALADO EM RAMAL DE ENCAMINHAMENTO. AF_12/2014</t>
  </si>
  <si>
    <t>89584 ADPT</t>
  </si>
  <si>
    <t>JOELHO 90° C/VISITA, PVC SOLDÁVEL, SÉRIE R, P/ESGOTO, DIÂM = 100 X 75MM - FORNECIMENTO E INSTALAÇÃO</t>
  </si>
  <si>
    <t>89687U</t>
  </si>
  <si>
    <t>TÊ, PVC, SERIE R, ÁGUA PLUVIAL, DN 75 X 75 MM, JUNTA ELÁSTICA, FORNECIDO E INSTALADO EM CONDUTORES VERTICAIS DE ÁGUAS PLUVIAIS. AF_12/2014</t>
  </si>
  <si>
    <t>89693U</t>
  </si>
  <si>
    <t>TÊ, PVC, SERIE R, ÁGUA PLUVIAL, DN 100 X 100 MM, JUNTA ELÁSTICA, FORNECIDO E INSTALADO EM CONDUTORES VERTICAIS DE ÁGUAS PLUVIAIS. AF_12/2014</t>
  </si>
  <si>
    <t>89696 ADPT</t>
  </si>
  <si>
    <t>TÊ, PVC, SERIE R, ÁGUA PLUVIAL, DN 100 X 75 MM, JUNTA ELÁSTICA, FORNECIDO E INSTALADO EM CONDUTORES VERTICAIS DE ÁGUAS PLUVIAIS. AF_12/2014</t>
  </si>
  <si>
    <t>89696U</t>
  </si>
  <si>
    <t>89737U</t>
  </si>
  <si>
    <t>JOELHO 90 GRAUS, PVC, SERIE NORMAL, ESGOTO PREDIAL, DN 75 MM, JUNTA ELÁSTICA, FORNECIDO E INSTALADO EM RAMAL DE DESCARGA OU RAMAL DE ESGOTO SANITÁRIO. AF_12/2014</t>
  </si>
  <si>
    <t>89739U</t>
  </si>
  <si>
    <t>JOELHO 45 GRAUS, PVC, SERIE NORMAL, ESGOTO PREDIAL, DN 75 MM, JUNTA ELÁSTICA, FORNECIDO E INSTALADO EM RAMAL DE DESCARGA OU RAMAL DE ESGOTO SANITÁRIO. AF_12/2014</t>
  </si>
  <si>
    <t>89744U</t>
  </si>
  <si>
    <t>JOELHO 90 GRAUS, PVC, SERIE NORMAL, ESGOTO PREDIAL, DN 100 MM, JUNTA ELÁSTICA, FORNECIDO E INSTALADO EM RAMAL DE DESCARGA OU RAMAL DE ESGOTO SANITÁRIO. AF_12/2014</t>
  </si>
  <si>
    <t>89746U</t>
  </si>
  <si>
    <t>JOELHO 45 GRAUS, PVC, SERIE NORMAL, ESGOTO PREDIAL, DN 100 MM, JUNTA ELÁSTICA, FORNECIDO E INSTALADO EM RAMAL DE DESCARGA OU RAMAL DE ESGOTO SANITÁRIO. AF_12/2014</t>
  </si>
  <si>
    <t>89827U</t>
  </si>
  <si>
    <t>JUNÇÃO SIMPLES, PVC, SERIE NORMAL, ESGOTO PREDIAL, DN 50 X 50 MM, JUNTA ELÁSTICA, FORNECIDO E INSTALADO EM PRUMADA DE ESGOTO SANITÁRIO OU VENTILAÇÃO. AF_12/2014</t>
  </si>
  <si>
    <t>89830U</t>
  </si>
  <si>
    <t>JUNÇÃO SIMPLES, PVC, SERIE NORMAL, ESGOTO PREDIAL, DN 75 X 75 MM, JUNTA ELÁSTICA, FORNECIDO E INSTALADO EM PRUMADA DE ESGOTO SANITÁRIO OU VENTILAÇÃO. AF_12/2014</t>
  </si>
  <si>
    <t>89834U</t>
  </si>
  <si>
    <t>JUNÇÃO SIMPLES, PVC, SERIE NORMAL, ESGOTO PREDIAL, DN 100 X 100 MM, JUNTA ELÁSTICA, FORNECIDO E INSTALADO EM PRUMADA DE ESGOTO SANITÁRIO OU VENTILAÇÃO. AF_12/2014</t>
  </si>
  <si>
    <t>04.13.01.05</t>
  </si>
  <si>
    <t>PINTURA (AZUL/MARROM)</t>
  </si>
  <si>
    <t>04.13.01.06</t>
  </si>
  <si>
    <t>CAIXAS (PASSAGEM/ GORDURA/ SINFONADA)</t>
  </si>
  <si>
    <t>6171 ADPT1</t>
  </si>
  <si>
    <t>TAMPA DE CONCRETO ARMADO E=5CM PARA CAIXA.</t>
  </si>
  <si>
    <t>73902/1U</t>
  </si>
  <si>
    <t>CAMADA DRENANTE COM BRITA NUM 3</t>
  </si>
  <si>
    <t>83534U</t>
  </si>
  <si>
    <t>LASTRO DE CONCRETO, PREPARO MECÂNICO, INCLUSOS ADITIVO IMPERMEABILIZANTE, LANÇAMENTO E ADENSAMENTO</t>
  </si>
  <si>
    <t>89491U</t>
  </si>
  <si>
    <t>CAIXA SIFONADA, PVC, DN 150 X 185 X 75 MM, FORNECIDA E INSTALADA EM RAMAIS DE ENCAMINHAMENTO DE ÁGUA PLUVIAL. AF_12/2014</t>
  </si>
  <si>
    <t>89708 ADPT1</t>
  </si>
  <si>
    <t>CAIXA SIFONADA PVC 150X150X50MM COM GRELHA REDONDA BRANCA - FORNECIMENTO E INSTALACAO</t>
  </si>
  <si>
    <t>89708 ADPT2</t>
  </si>
  <si>
    <t>CAIXA DE GORDURA EM PVC 300MM, DIAMETRO DE SAÍDA 100MM, CAPACIDADE APROXIMADA DE 18 LITROS, COM TAMPA - FORNECIMENTO E INSTALAÇÃO</t>
  </si>
  <si>
    <t>04.13.02.00</t>
  </si>
  <si>
    <t>04.13.02.01</t>
  </si>
  <si>
    <t>TUBO PVC SÉRIE NORMAL SANIT.</t>
  </si>
  <si>
    <t>89511U</t>
  </si>
  <si>
    <t>TUBO PVC, SÉRIE R, ÁGUA PLUVIAL, DN 75 MM, FORNECIDO E INSTALADO EM RAMAL DE ENCAMINHAMENTO. AF_12/2014</t>
  </si>
  <si>
    <t>04.13.02.02</t>
  </si>
  <si>
    <t>CAIXA DE SABÃO</t>
  </si>
  <si>
    <t>04.13.02.03</t>
  </si>
  <si>
    <t>04.13.03.00</t>
  </si>
  <si>
    <t>PORÃO DE CABOS</t>
  </si>
  <si>
    <t>04.13.03.01</t>
  </si>
  <si>
    <t>TUBO PVC</t>
  </si>
  <si>
    <t>18.029.0115 ADPT</t>
  </si>
  <si>
    <t>BOMBA CENTRIFUGA SUBMERSA (ROBUSTA) PARA AGUAS FECAIS (ESGOTOSDOMESTICOS) DE 2CV,220V.FORNECIMENTO E COLOCACAO</t>
  </si>
  <si>
    <t>04.13.03.02</t>
  </si>
  <si>
    <t>04.13.04.00</t>
  </si>
  <si>
    <t>COBERTURA DO MEZANINO</t>
  </si>
  <si>
    <t>04.13.04.01</t>
  </si>
  <si>
    <t>04.13.04.02</t>
  </si>
  <si>
    <t>CAIXA DE CONCRETO</t>
  </si>
  <si>
    <t>6171U</t>
  </si>
  <si>
    <t>TAMPA DE CONCRETO ARMADO 60X60X5CM PARA CAIXA</t>
  </si>
  <si>
    <t>90861U</t>
  </si>
  <si>
    <t>CONCRETAGEM DE EDIFICAÇÕES (PAREDES E LAJES) FEITAS COM SISTEMA DE FÔRMAS MANUSEÁVEIS COM CONCRETO USINADO BOMBEÁVEL, FCK 20 MPA, LANÇADO COM BOMBA LANÇA - LANÇAMENTO, ADENSAMENTO E ACABAMENTO. AF_06/2015</t>
  </si>
  <si>
    <t>92269U</t>
  </si>
  <si>
    <t>FABRICAÇÃO DE FÔRMA PARA PILARES E ESTRUTURAS SIMILARES, EM MADEIRA SERRADA, E=25 MM. AF_12/2015</t>
  </si>
  <si>
    <t>92769U</t>
  </si>
  <si>
    <t>ARMAÇÃO DE LAJE DE UMA ESTRUTURA CONVENCIONAL DE CONCRETO ARMADO EM UM EDIFÍCIO DE MÚLTIPLOS PAVIMENTOS UTILIZANDO AÇO CA-50 DE 6.3 MM - MONTAGEM. AF_12/2015_P</t>
  </si>
  <si>
    <t>04.14.00.00</t>
  </si>
  <si>
    <t>INSTALAÇÕES HIDRÁULICAS- ÁGUA FRIA</t>
  </si>
  <si>
    <t>04.14.01.00</t>
  </si>
  <si>
    <t>04.14.01.01</t>
  </si>
  <si>
    <t>TUBOS</t>
  </si>
  <si>
    <t>89402U</t>
  </si>
  <si>
    <t>TUBO, PVC, SOLDÁVEL, DN 25MM, INSTALADO EM RAMAL DE DISTRIBUIÇÃO DE ÁGUA - FORNECIMENTO E INSTALAÇÃO. AF_12/2014</t>
  </si>
  <si>
    <t>89403U</t>
  </si>
  <si>
    <t>TUBO, PVC, SOLDÁVEL, DN 32MM, INSTALADO EM RAMAL DE DISTRIBUIÇÃO DE ÁGUA - FORNECIMENTO E INSTALAÇÃO. AF_12/2014</t>
  </si>
  <si>
    <t>89449U</t>
  </si>
  <si>
    <t>TUBO, PVC, SOLDÁVEL, DN 50MM, INSTALADO EM PRUMADA DE ÁGUA - FORNECIMENTO E INSTALAÇÃO. AF_12/2014</t>
  </si>
  <si>
    <t>89450U</t>
  </si>
  <si>
    <t>TUBO, PVC, SOLDÁVEL, DN 60MM, INSTALADO EM PRUMADA DE ÁGUA - FORNECIMENTO E INSTALAÇÃO. AF_12/2014</t>
  </si>
  <si>
    <t>92338U</t>
  </si>
  <si>
    <t>TUBO DE AÇO PRETO SEM COSTURA, CONEXÃO SOLDADA, DN 50 (2"), INSTALADO EM PRUMADAS - FORNECIMENTO E INSTALAÇÃO. AF_12/2015</t>
  </si>
  <si>
    <t>92340U</t>
  </si>
  <si>
    <t>TUBO DE AÇO PRETO SEM COSTURA, CONEXÃO SOLDADA, DN 80 (3"), INSTALADO EM PRUMADAS - FORNECIMENTO E INSTALAÇÃO. AF_12/2015</t>
  </si>
  <si>
    <t>95697U</t>
  </si>
  <si>
    <t>TUBO DE AÇO PRETO SEM COSTURA, CONEXÃO SOLDADA, DN 40 (1 1/2 ), INSTALADO EM REDE DE ALIMENTAÇÃO PARA HIDRANTE - FORNECIMENTO E INSTALAÇÃO. AF_12/2015</t>
  </si>
  <si>
    <t>04.14.01.02</t>
  </si>
  <si>
    <t>VALVULA DE GAVETA (D=38MM)</t>
  </si>
  <si>
    <t>73884/1 ADPT1</t>
  </si>
  <si>
    <t>VALVULA DE GAVETA EM FERRO FUNDIDO C/ FLANGES E C/ HASTE ACENDENTE - 38MM.</t>
  </si>
  <si>
    <t>04.14.01.03</t>
  </si>
  <si>
    <t>VALVULA DE GAVETA (D=50MM)</t>
  </si>
  <si>
    <t>73796/4U</t>
  </si>
  <si>
    <t>VÁLVULA DE PÉ COM CRIVO Ø 50MM (2") - FORNECIMENTO E INSTALAÇÃO</t>
  </si>
  <si>
    <t>73884/1 ADPT2</t>
  </si>
  <si>
    <t>REGISTRO GAVETA FOFO, C/ FLANGES, CUNHA BORRACHA, CORPO CURTO E CABEÇOTE, TIPO EURO 23, PN16, DIAM = 50MM</t>
  </si>
  <si>
    <t>89610U</t>
  </si>
  <si>
    <t>ADAPTADOR CURTO COM BOLSA E ROSCA PARA REGISTRO, PVC, SOLDÁVEL, DN 60MM X 2, INSTALADO EM PRUMADA DE ÁGUA - FORNECIMENTO E INSTALAÇÃO. AF_12/2014</t>
  </si>
  <si>
    <t>04.14.01.04</t>
  </si>
  <si>
    <t>VALVULA DE ALIVIO (D=38MM)</t>
  </si>
  <si>
    <t>06049/ORSE</t>
  </si>
  <si>
    <t>ASSENTAMENTO DE VÁLVULA DE ALÍVIO EM FERRO FUNDIDO COM FLANGES, DIAM. = 50MM A 150MM</t>
  </si>
  <si>
    <t>04.14.01.05</t>
  </si>
  <si>
    <t>REGISTRO AUTOMATICA DE ENTRADA</t>
  </si>
  <si>
    <t>89987U</t>
  </si>
  <si>
    <t>REGISTRO DE GAVETA BRUTO, LATÃO, ROSCÁVEL, 3/4", COM ACABAMENTO E CANOPLA CROMADOS. FORNECIDO E INSTALADO EM RAMAL DE ÁGUA. AF_12/2014</t>
  </si>
  <si>
    <t>04.14.01.06</t>
  </si>
  <si>
    <t>BOMBA DE ÁGUA FRIA</t>
  </si>
  <si>
    <t>73836/1U</t>
  </si>
  <si>
    <t>INSTALACAO DE CONJ.MOTO BOMBA HORIZONTAL ATE 10 CV</t>
  </si>
  <si>
    <t>83646U</t>
  </si>
  <si>
    <t>BOMBA RECALQUE DAGUA DE ESTAGIOS TRIFASICA 2,0 HP</t>
  </si>
  <si>
    <t>04.14.01.07</t>
  </si>
  <si>
    <t>PINTURA DA TUBULAÇÃO NA COR VERDE</t>
  </si>
  <si>
    <t>6067U</t>
  </si>
  <si>
    <t>04.14.02.00</t>
  </si>
  <si>
    <t>04.14.02.01</t>
  </si>
  <si>
    <t>89448U</t>
  </si>
  <si>
    <t>TUBO, PVC, SOLDÁVEL, DN 40MM, INSTALADO EM PRUMADA DE ÁGUA - FORNECIMENTO E INSTALAÇÃO. AF_12/2014</t>
  </si>
  <si>
    <t>04.14.02.02</t>
  </si>
  <si>
    <t>04.14.02.03</t>
  </si>
  <si>
    <t>VALVULA DE GAVETA C/ FLANGE (D=38MM)</t>
  </si>
  <si>
    <t>04.14.02.04</t>
  </si>
  <si>
    <t>VALVULA DE GAVETA C/ FLANGE (D=50MM)</t>
  </si>
  <si>
    <t>04.14.02.05</t>
  </si>
  <si>
    <t>VALVULA DE GAVETA C/ FLANGE (D=75MM)</t>
  </si>
  <si>
    <t>73884/2 ADPT1</t>
  </si>
  <si>
    <t>VALVULA DE GAVETA EM FERRO FUNDIDO C/ FLANGES CLASSES 125 C/ HASTE ACENDENTE - 75MM</t>
  </si>
  <si>
    <t>94800U</t>
  </si>
  <si>
    <t>TORNEIRA DE BÓIA REAL, ROSCÁVEL, 2", FORNECIDA E INSTALADA EM RESERVAÇÃO DE ÁGUA. AF_06/2016</t>
  </si>
  <si>
    <t>04.14.02.06</t>
  </si>
  <si>
    <t>TORNEIRA DE LAVAGEM</t>
  </si>
  <si>
    <t>86914U</t>
  </si>
  <si>
    <t>TORNEIRA CROMADA 1/2" OU 3/4" PARA TANQUE, PADRÃO MÉDIO - FORNECIMENTO E INSTALAÇÃO. AF_12/2013</t>
  </si>
  <si>
    <t>89985U</t>
  </si>
  <si>
    <t>REGISTRO DE PRESSÃO BRUTO, LATÃO, ROSCÁVEL, 3/4", COM ACABAMENTO E CANOPLA CROMADOS. FORNECIDO E INSTALADO EM RAMAL DE ÁGUA. AF_12/2014</t>
  </si>
  <si>
    <t>94792U</t>
  </si>
  <si>
    <t>REGISTRO DE GAVETA BRUTO, LATÃO, ROSCÁVEL, 1, COM ACABAMENTO E CANOPLA CROMADOS, INSTALADO EM RESERVAÇÃO DE ÁGUA DE EDIFICAÇÃO QUE POSSUA RESERVATÓRIO DE FIBRA/FIBROCIMENTO. FORNECIMENTO E INSTALAÇÃO. AF_06/2016</t>
  </si>
  <si>
    <t>04.14.02.07</t>
  </si>
  <si>
    <t>CAIXA METÁLICA C/ REGISTRO E TORNEIRA</t>
  </si>
  <si>
    <t>83367 ADPT2</t>
  </si>
  <si>
    <t>CAIXA DE PASSAGEM DE SOBREPOR, EM ACO, COM TAMPA PARAFUSADA, 40x40x15 cm, TIPO CP3. FORNECIMENTO E COLOCACAO</t>
  </si>
  <si>
    <t>89353U</t>
  </si>
  <si>
    <t>REGISTRO DE GAVETA BRUTO, LATÃO, ROSCÁVEL, 3/4", FORNECIDO E INSTALADO EM RAMAL DE ÁGUA. AF_12/2014</t>
  </si>
  <si>
    <t>04.14.03.00</t>
  </si>
  <si>
    <t>04.14.03.01</t>
  </si>
  <si>
    <t>TUBOS E CONEXÕES</t>
  </si>
  <si>
    <t>04.14.03.02</t>
  </si>
  <si>
    <t>04.14.04.00</t>
  </si>
  <si>
    <t>04.14.04.01</t>
  </si>
  <si>
    <t>94704U</t>
  </si>
  <si>
    <t>ADAPTADOR COM FLANGE E ANEL DE VEDAÇÃO, PVC, SOLDÁVEL, DN 32 MM X 1 , INSTALADO EM RESERVAÇÃO DE ÁGUA DE EDIFICAÇÃO QUE POSSUA RESERVATÓRIO DE FIBRA/FIBROCIMENTO FORNECIMENTO E INSTALAÇÃO. AF_06/2016</t>
  </si>
  <si>
    <t>94707U</t>
  </si>
  <si>
    <t>ADAPTADOR COM FLANGE E ANEL DE VEDAÇÃO, PVC, SOLDÁVEL, DN 60 MM X 2 , INSTALADO EM RESERVAÇÃO DE ÁGUA DE EDIFICAÇÃO QUE POSSUA RESERVATÓRIO DE FIBRA/FIBROCIMENTO FORNECIMENTO E INSTALAÇÃO. AF_06/2016</t>
  </si>
  <si>
    <t>94798U</t>
  </si>
  <si>
    <t>TORNEIRA DE BÓIA REAL, ROSCÁVEL, 1 1/4", FORNECIDA E INSTALADA EM RESERVAÇÃO DE ÁGUA. AF_06/2016</t>
  </si>
  <si>
    <t>04.14.04.02</t>
  </si>
  <si>
    <t>TORNEIRA DE JARDIM</t>
  </si>
  <si>
    <t>94496U</t>
  </si>
  <si>
    <t>REGISTRO DE GAVETA BRUTO, LATÃO, ROSCÁVEL, 1 1/4, INSTALADO EM RESERVAÇÃO DE ÁGUA DE EDIFICAÇÃO QUE POSSUA RESERVATÓRIO DE FIBRA/FIBROCIMENTO FORNECIMENTO E INSTALAÇÃO. AF_06/2016</t>
  </si>
  <si>
    <t>94499U</t>
  </si>
  <si>
    <t>REGISTRO DE GAVETA BRUTO, LATÃO, ROSCÁVEL, 2 1/2, INSTALADO EM RESERVAÇÃO DE ÁGUA DE EDIFICAÇÃO QUE POSSUA RESERVATÓRIO DE FIBRA/FIBROCIMENTO FORNECIMENTO E INSTALAÇÃO. AF_06/2016</t>
  </si>
  <si>
    <t>04.14.04.03</t>
  </si>
  <si>
    <t>CAIXA C/ REGISTRO P/ FECHAMENTO DE IRRIGAÇÃO</t>
  </si>
  <si>
    <t>06.016.0008 ADPT</t>
  </si>
  <si>
    <t>TAMPAO COMPLETO DE FERRO FUNDIDO,TIPO QUADRADO(22X22CM),COMTAMPAO COMPLETO DE FERRO FUNDIDO,TIPO QUADRADO(22X22CM),COM34KG,ARTICULADO,CARGA MINIMA PARA TESTE 6T,RESISTENCIA MAXIMA DE ROMPIMENTO 7,5T E FLECHA RESIDUAL MAXIMA DE 12MM,ASSENTADO COM ARGAMASSA</t>
  </si>
  <si>
    <t>83668U</t>
  </si>
  <si>
    <t>CAMADA DRENANTE COM BRITA NUM 2</t>
  </si>
  <si>
    <t>04.14.04.04</t>
  </si>
  <si>
    <t>HIDROMETRO</t>
  </si>
  <si>
    <t>94498U</t>
  </si>
  <si>
    <t>REGISTRO DE GAVETA BRUTO, LATÃO, ROSCÁVEL, 2, INSTALADO EM RESERVAÇÃO DE ÁGUA DE EDIFICAÇÃO QUE POSSUA RESERVATÓRIO DE FIBRA/FIBROCIMENTO FORNECIMENTO E INSTALAÇÃO. AF_06/2016</t>
  </si>
  <si>
    <t>95675 ADPT</t>
  </si>
  <si>
    <t>HIDRÔMETRO MULTIJATO, VAZAO MAXIMA DE 30,0 M3/H, DIAMETRO DE 2" - FORNECIMENTO E INSTALAÇÃO</t>
  </si>
  <si>
    <t>95676U</t>
  </si>
  <si>
    <t>CAIXA EM CONCRETO PRÉ-MOLDADO PARA ABRIGO DE HIDRÔMETRO COM DN 20 (½") FORNECIMENTO E INSTALAÇÃO. AF_11/2016</t>
  </si>
  <si>
    <t>04.15.00.00</t>
  </si>
  <si>
    <t>INSTALAÇÕES HIDRÁULICAS - ÁGUA PLUVIAL</t>
  </si>
  <si>
    <t>04.15.01.00</t>
  </si>
  <si>
    <t>83651U</t>
  </si>
  <si>
    <t>TUBO PVC CORRUGADO PERFURADO 100 MM C/ JUNTA ELASTICA PARA DRENAGEM.</t>
  </si>
  <si>
    <t>83729U</t>
  </si>
  <si>
    <t>FORNECIMENTO/INSTALACAO DE MANTA BIDIM RT-31</t>
  </si>
  <si>
    <t>89710 ADPT</t>
  </si>
  <si>
    <t>RALO SECO, PVC, DN 100 X 100 x53 MM, SAÍDA 40 MM, COM GRELHA BRANCA, FORNECIMENTO E INSTALAÇÃO.</t>
  </si>
  <si>
    <t>89714U</t>
  </si>
  <si>
    <t>TUBO PVC, SERIE NORMAL, ESGOTO PREDIAL, DN 100 MM, FORNECIDO E INSTALADO EM RAMAL DE DESCARGA OU RAMAL DE ESGOTO SANITÁRIO. AF_12/2014</t>
  </si>
  <si>
    <t>04.15.02.00</t>
  </si>
  <si>
    <t>89451U</t>
  </si>
  <si>
    <t>TUBO, PVC, SOLDÁVEL, DN 75MM, INSTALADO EM PRUMADA DE ÁGUA - FORNECIMENTO E INSTALAÇÃO. AF_12/2014</t>
  </si>
  <si>
    <t>89580U</t>
  </si>
  <si>
    <t>TUBO PVC, SÉRIE R, ÁGUA PLUVIAL, DN 150 MM, FORNECIDO E INSTALADO EM CONDUTORES VERTICAIS DE ÁGUAS PLUVIAIS. AF_12/2014</t>
  </si>
  <si>
    <t>M0501001</t>
  </si>
  <si>
    <t>SEKAPISO SP46/1,00 (CALHA E TAMPA), FORNECIMENTO E ASSENTAMENTO</t>
  </si>
  <si>
    <t>04.15.03.00</t>
  </si>
  <si>
    <t>04.15.03.01</t>
  </si>
  <si>
    <t>73795/5U</t>
  </si>
  <si>
    <t>VÁLVULA DE RETENÇÃO VERTICAL Ø 50MM (2") - FORNECIMENTO E INSTALAÇÃO</t>
  </si>
  <si>
    <t>73795/7U</t>
  </si>
  <si>
    <t>VÁLVULA DE RETENÇÃO VERTICAL Ø 100MM (4") - FORNECIMENTO E INSTALAÇÃO</t>
  </si>
  <si>
    <t>83644U</t>
  </si>
  <si>
    <t>BOMBA RECALQUE DAGUA TRIFASICA 10,0 HP</t>
  </si>
  <si>
    <t>89401U</t>
  </si>
  <si>
    <t>TUBO, PVC, SOLDÁVEL, DN 20MM, INSTALADO EM RAMAL DE DISTRIBUIÇÃO DE ÁGUA - FORNECIMENTO E INSTALAÇÃO. AF_12/2014</t>
  </si>
  <si>
    <t>89713U</t>
  </si>
  <si>
    <t>TUBO PVC, SERIE NORMAL, ESGOTO PREDIAL, DN 75 MM, FORNECIDO E INSTALADO EM RAMAL DE DESCARGA OU RAMAL DE ESGOTO SANITÁRIO. AF_12/2014</t>
  </si>
  <si>
    <t>94501U</t>
  </si>
  <si>
    <t>REGISTRO DE GAVETA BRUTO, LATÃO, ROSCÁVEL, 4, INSTALADO EM RESERVAÇÃO DE ÁGUA DE EDIFICAÇÃO QUE POSSUA RESERVATÓRIO DE FIBRA/FIBROCIMENTO FORNECIMENTO E INSTALAÇÃO. AF_06/2016</t>
  </si>
  <si>
    <t>04.15.03.02</t>
  </si>
  <si>
    <t>CAIXA DE DECANTAÇÃO</t>
  </si>
  <si>
    <t>06.016.0009 ADPT</t>
  </si>
  <si>
    <t>TAMPAO COMPLETO DE FºFº,PARA CAIXA DE INSPECAO OU SEMELHANTE,COM 25KG(T-33),CARGA MINIMA PARA TESTE 800KG,RESISTENCIA MAXIMA DE ROMPIMENTO 1000KG E FLECHA RESIDUAL MAXIMA DE 16MM,ASSENTADO COM AR</t>
  </si>
  <si>
    <t>83733U</t>
  </si>
  <si>
    <t>IMPERMEABILIZACAO DE SUPERFICIE COM ARGAMASSA DE CIMENTO E AREIA (GROSSA), TRACO 1:4, COM ADITIVO IMPERMEABILIZANTE, E=2 CM</t>
  </si>
  <si>
    <t>94655U</t>
  </si>
  <si>
    <t>TUBO, PVC, SOLDÁVEL, DN 110 MM, INSTALADO EM RESERVAÇÃO DE ÁGUA DE EDIFICAÇÃO QUE POSSUA RESERVATÓRIO DE FIBRA/FIBROCIMENTO FORNECIMENTO E INSTALAÇÃO. AF_06/2016</t>
  </si>
  <si>
    <t>04.15.04.00</t>
  </si>
  <si>
    <t>5970U</t>
  </si>
  <si>
    <t>FORMA TABUA PARA CONCRETO EM FUNDACAO, C/ REAPROVEITAMENTO 2X.</t>
  </si>
  <si>
    <t>6171 ADPT2</t>
  </si>
  <si>
    <t>TAMPA DE CONCRETO PARA CAIXAS DE PASSAGEM 0,80X0,80MX0,07M</t>
  </si>
  <si>
    <t>89512U</t>
  </si>
  <si>
    <t>TUBO PVC, SÉRIE R, ÁGUA PLUVIAL, DN 100 MM, FORNECIDO E INSTALADO EM RAMAL DE ENCAMINHAMENTO. AF_12/2014</t>
  </si>
  <si>
    <t>04.16.00.00</t>
  </si>
  <si>
    <t>PREVENÇÃO E COMBATE A INCÊNDIO</t>
  </si>
  <si>
    <t>04.16.01.00</t>
  </si>
  <si>
    <t>SISTEMA DE DETECÇÃO E ALARME (MEZANINO)</t>
  </si>
  <si>
    <t>18.038.0010 ADPT</t>
  </si>
  <si>
    <t>DETECTOR TERMICO ANALOGICO COM BASE,PARA SISTEMA DE ALARME CDETECTOR TERMICO ANALOGICO COM BASE,PARA SISTEMA DE ALARME CONTRA INCENDIO.FORNECIMENTO E COLOCACAO</t>
  </si>
  <si>
    <t>18.038.0020 ADPT</t>
  </si>
  <si>
    <t>DETECTOR OTICO DE FUMACA ANALOGICO COM BASE,PARA SISTEMA DEDETECTOR OTICO DE FUMACA ANALOGICO COM BASE,PARA SISTEMA DEALARME CONTRA INCENDIO.FORNECIMENTO E COLOCACAO</t>
  </si>
  <si>
    <t>18.038.0030 ADPT</t>
  </si>
  <si>
    <t>SIRENE AUDIO VISUAL,PARA SISTEMA DE ALARME CONTRA INCENDIO.FSIRENE AUDIO VISUAL,PARA SISTEMA DE ALARME CONTRA INCENDIO.FORNECIMENTO E COLOCACAO</t>
  </si>
  <si>
    <t>18.038.0040 ADPT</t>
  </si>
  <si>
    <t>DETECTOR DE INCENDIO,COMPOSTO DE CENTRAL MICROPROCESSADA ANALOGICA, PARA 128 PONTOS, EXPANSIVEL ATE 1024 PONTOS, INCLUINDOMAO-DE-OBRA PARA STAR-UP DO SISTEMA.FORNECIMENTO E COLOCACAO</t>
  </si>
  <si>
    <t>18.038.0045 ADPT</t>
  </si>
  <si>
    <t>ACIONADOR TIPO "QUEBRE VIDRO",INCLUSIVE SENSOR DE ALARME E CACIONADOR TIPO "QUEBRE VIDRO",INCLUSIVE SENSOR DE ALARME E CHAVE EXTERNA PARA TESTE.FORNECIMENTO E COLOCACAO</t>
  </si>
  <si>
    <t>73861/14U</t>
  </si>
  <si>
    <t>CONDULETE 3/4" EM LIGA DE ALUMÍNIO FUNDIDO TIPO "LL" - FORNECIMENTO E INSTALACAO</t>
  </si>
  <si>
    <t>73861/17U</t>
  </si>
  <si>
    <t>CONDULETE 3/4" EM LIGA DE ALUMÍNIO FUNDIDO TIPO "X" - FORNECIMENTO E INSTALACAO</t>
  </si>
  <si>
    <t>73861/20U</t>
  </si>
  <si>
    <t>CONDULETE 3/4" EM LIGA DE ALUMÍNIO FUNDIDO TIPO "T" - FORNECIMENTO E INSTALACAO</t>
  </si>
  <si>
    <t>95745U</t>
  </si>
  <si>
    <t>ELETRODUTO DE AÇO GALVANIZADO, CLASSE LEVE, DN 20 MM (3/4), APARENTE, INSTALADO EM TETO - FORNECIMENTO E INSTALAÇÃO. AF_11/2016_P</t>
  </si>
  <si>
    <t>95787U</t>
  </si>
  <si>
    <t>CONDULETE DE ALUMÍNIO, TIPO LR, PARA ELETRODUTO DE AÇO GALVANIZADO DN 20 MM (3/4), APARENTE - FORNECIMENTO E INSTALAÇÃO. AF_11/2016_P</t>
  </si>
  <si>
    <t>04.16.02.00</t>
  </si>
  <si>
    <t>SISTEMA DE DETECÇÃO E ALARME (PLATAFORMA)</t>
  </si>
  <si>
    <t>15.018.0255 ADPT</t>
  </si>
  <si>
    <t>CAIXA DE PASSAGEM DE SOBREPOR EM ACO,COM TAMPA PARAFUSADA,DE 15X15CM.FORNECIMENTO E COLOCACAO</t>
  </si>
  <si>
    <t>83451U</t>
  </si>
  <si>
    <t>CONDULETE EM LIGA DE ALUMINIO TIPO "LR" 3/4" - FORNECIMENTO E INSTALACAO</t>
  </si>
  <si>
    <t>04.16.03.00</t>
  </si>
  <si>
    <t>SISTEMA DE DETECÇÃO E ALARME (PORÃO DE CABOS)</t>
  </si>
  <si>
    <t>04.16.04.00</t>
  </si>
  <si>
    <t>EXTINTORES E HIDRANTES (MEZANINO)</t>
  </si>
  <si>
    <t>04.16.04.01</t>
  </si>
  <si>
    <t>EXITINTORES</t>
  </si>
  <si>
    <t>72554U</t>
  </si>
  <si>
    <t>EXTINTOR DE CO2 6KG - FORNECIMENTO E INSTALACAO</t>
  </si>
  <si>
    <t>73775/2U</t>
  </si>
  <si>
    <t>EXTINTOR INCENDIO AGUA-PRESSURIZADA 10L INCL SUPORTE PAREDE CARGA COMPLETA FORNECIMENTO E COLOCACAO</t>
  </si>
  <si>
    <t>83635U</t>
  </si>
  <si>
    <t>EXTINTOR INCENDIO TP PO QUIMICO 6KG - FORNECIMENTO E INSTALACAO</t>
  </si>
  <si>
    <t>04.16.04.02</t>
  </si>
  <si>
    <t>CAIXA DE INCÊNCIO DUPLA</t>
  </si>
  <si>
    <t>72283 ADPT</t>
  </si>
  <si>
    <t>ABRIGO PARA HIDRANTE (DUPLO), 60X75X17CM, COM REGISTRO GLOBO ANGULAR 45º 2.1/2", ADAPTADOR STORZ 2.1/2", MANGUEIRA DE INCÊNDIO 15M, REDUÇÃO 2.1/2X1.1/2" E ESGUICHO EM LATÃO 2.1/2"x19 MM - FORNECIMENTO E INSTALAÇÃO</t>
  </si>
  <si>
    <t>04.16.04.03</t>
  </si>
  <si>
    <t>TUBULAÇÃO</t>
  </si>
  <si>
    <t>73976/10U</t>
  </si>
  <si>
    <t>TUBO DE AÇO GALVANIZADO COM COSTURA 4" (100MM), INCLUSIVE CONEXOES - FORNECIMENTO E INSTALACAO</t>
  </si>
  <si>
    <t>04.16.05.00</t>
  </si>
  <si>
    <t>EXTINTORES E HIDRANTES (PLATAFORMA)</t>
  </si>
  <si>
    <t>04.16.05.01</t>
  </si>
  <si>
    <t>EXTINTOR</t>
  </si>
  <si>
    <t>04.16.05.02</t>
  </si>
  <si>
    <t>73976/11U</t>
  </si>
  <si>
    <t>TUBO DE AÇO GALVANIZADO COM COSTURA 6" (150MM), INCLUSIVE CONEXÕES - INSTALAÇÃO</t>
  </si>
  <si>
    <t>73976/4U</t>
  </si>
  <si>
    <t>TUBO DE AÇO GALVANIZADO COM COSTURA 1" (25MM), INCLUSIVE CONEXOES - FORNECIMENTO E INSTALACAO</t>
  </si>
  <si>
    <t>92653U</t>
  </si>
  <si>
    <t>TUBO DE AÇO GALVANIZADO COM COSTURA, CLASSE MÉDIA, CONEXÃO ROSQUEADA, DN 40 (1 1/2"), INSTALADO EM REDE DE ALIMENTAÇÃO PARA SPRINKLER - FORNECIMENTO E INSTALAÇÃO. AF_12/2015</t>
  </si>
  <si>
    <t>92688U</t>
  </si>
  <si>
    <t>TUBO DE AÇO GALVANIZADO COM COSTURA, CLASSE MÉDIA, CONEXÃO ROSQUEADA, DN 20 (3/4"), INSTALADO EM RAMAIS E SUB-RAMAIS DE GÁS - FORNECIMENTO E INSTALAÇÃO. AF_12/2015</t>
  </si>
  <si>
    <t>04.16.05.03</t>
  </si>
  <si>
    <t>CAIXA DE INCÊNDIO DUPLA</t>
  </si>
  <si>
    <t>04.16.05.04</t>
  </si>
  <si>
    <t>REGISTROS</t>
  </si>
  <si>
    <t>73884/3 ADPT1</t>
  </si>
  <si>
    <t>REGISTRO GAVETA FOFO, C/ FLANGES, CUNHA BORRACHA, CORPO LONGO E CABEÇOTE, TIPO EURO 21, PN16, DIAM = 100MM</t>
  </si>
  <si>
    <t>73884/4 ADPT2</t>
  </si>
  <si>
    <t>REGISTRO GAVETA FOFO, C/ FLANGES, CUNHA BORRACHA, CORPO CURTO E CABEÇOTE, TIPO EURO 23, PN16, DIAM = 150MM</t>
  </si>
  <si>
    <t>95252U</t>
  </si>
  <si>
    <t>VÁLVULA DE ESFERA BRUTA, BRONZE, ROSCÁVEL, 1 1/2, INSTALADO EM RESERVAÇÃO DE ÁGUA DE EDIFICAÇÃO QUE POSSUA RESERVATÓRIO DE FIBRA/FIBROCIMENTO - FORNECIMENTO E INSTALAÇÃO. AF_06/2016</t>
  </si>
  <si>
    <t>95253U</t>
  </si>
  <si>
    <t>VÁLVULA DE ESFERA BRUTA, BRONZE, ROSCÁVEL, 2, INSTALADO EM RESERVAÇÃO DE ÁGUA DE EDIFICAÇÃO QUE POSSUA RESERVATÓRIO DE FIBRA/FIBROCIMENTO - FORNECIMENTO E INSTALAÇÃO. AF_06/2016</t>
  </si>
  <si>
    <t>04.16.05.05</t>
  </si>
  <si>
    <t>VÁLVULA DE RETENÇÃO FoFo (D=100MM)</t>
  </si>
  <si>
    <t>08984/ORSE</t>
  </si>
  <si>
    <t>VÁLVULA SOLENOIDE P/IRRIGAÇÃO MODELO 75 - DV 3/4".</t>
  </si>
  <si>
    <t>09670/ORSE</t>
  </si>
  <si>
    <t>FORNECIMENTO E INSTALAÇÃO DE PRESSOSTATO 0 A 10 KGF/CM2</t>
  </si>
  <si>
    <t>09905/ORSE</t>
  </si>
  <si>
    <t>TANQUE DE PRESSÃO DE 10 L</t>
  </si>
  <si>
    <t>73884/3U</t>
  </si>
  <si>
    <t>INSTALAÇÃO DE VÁLVULAS OU REGISTROS COM JUNTA FLANGEADA - DN 100</t>
  </si>
  <si>
    <t>85120U</t>
  </si>
  <si>
    <t>MANOMETRO 0 A 200 PSI (0 A 14 KGF/CM2), D = 50MM - FORNECIMENTO E COLOCACAO</t>
  </si>
  <si>
    <t>04.16.05.06</t>
  </si>
  <si>
    <t>BOMBAS</t>
  </si>
  <si>
    <t>73836/1 ADPT</t>
  </si>
  <si>
    <t>BOMBA JOCKEY KSB 4CV - FORNECIMENTO E INSTALAÇÃO</t>
  </si>
  <si>
    <t>73836/3 ADPT1</t>
  </si>
  <si>
    <t>BOMBA KSB 40 CV/ 5200 RPM - FORNECIMENTO E INSTALAÇÃO</t>
  </si>
  <si>
    <t>73836/3 ADPT2</t>
  </si>
  <si>
    <t>BOMBA DIESEL MODELO ETA 80-400 38CV 1800RPM - FORNECIMENTO E INSTALAÇÃO</t>
  </si>
  <si>
    <t>04.16.05.07</t>
  </si>
  <si>
    <t>VÁLVULA DE RETENÇÃO BRONZE (D=40MM)</t>
  </si>
  <si>
    <t>08940/ORSE</t>
  </si>
  <si>
    <t>VÁLVULA DE FLUXO CONTÍNUO GALVANIZADA (P/ INCENDIO)</t>
  </si>
  <si>
    <t>73795/4U</t>
  </si>
  <si>
    <t>VÁLVULA DE RETENÇÃO VERTICAL Ø 40MM (1.1/2") - FORNECIMENTO E INSTALAÇÃO</t>
  </si>
  <si>
    <t>73796/7U</t>
  </si>
  <si>
    <t>VÁLVULA DE PÉ COM CRIVO Ø 100MM (4") - FORNECIMENTO E INSTALAÇÃO</t>
  </si>
  <si>
    <t>04.16.05.08</t>
  </si>
  <si>
    <t>FLANGES</t>
  </si>
  <si>
    <t>73884/4 ADPT1</t>
  </si>
  <si>
    <t>FORNECIMENTO E ASSENTAMENTO DE FLANGE SEXTAVADO DE FERRO GALVANIZADO DE 6"</t>
  </si>
  <si>
    <t>04.16.06.00</t>
  </si>
  <si>
    <t>EXTINTORES E HIDRANTES (PORÃO DE CABOS)</t>
  </si>
  <si>
    <t>04.16.07.00</t>
  </si>
  <si>
    <t>EXTINTORES E HIDRANTES (COBERTURA DO MEZANINO)</t>
  </si>
  <si>
    <t>83633U</t>
  </si>
  <si>
    <t>HIDRANTE SUBTERRANEO FERRO FUNDIDO C/ CURVA LONGA E CAIXA DN=75MM</t>
  </si>
  <si>
    <t>04.16.08.00</t>
  </si>
  <si>
    <t>SINALIZAÇÃO DE SEGURANÇA</t>
  </si>
  <si>
    <t>73916/2 ADPT1</t>
  </si>
  <si>
    <t>PLACA METÁLICA COM DIMENSÕES DE 210x105MM PINTADAS COM CORES DE CONTRASTE FOTOLUMINESCENTES, FIXADAS COM ADESIVO E COLA NAS PAREDES OU PORTAS</t>
  </si>
  <si>
    <t>73916/2 ADPT2</t>
  </si>
  <si>
    <t>PLACA METÁLICA COM DIMENSÕES DE 420x210MM PINTADAS COM CORES DE CONTRASTE FOTOLUMINESCENTES, FIXADAS COM ADESIVO E COLA NAS PAREDES OU PORTAS</t>
  </si>
  <si>
    <t>73916/2 ADPT3</t>
  </si>
  <si>
    <t>PLACA METÁLICA CIRCULAR COM DIÂMETRO DE 268MM PINTADA COM CORES DE CONTRASTE FOTOLUMINESCENTES, FIXADAS COM ADESIVO E COLA NAS PAREDES OU PORTAS</t>
  </si>
  <si>
    <t>04.17.00.00</t>
  </si>
  <si>
    <t>INSTALAÇÕES ELÉTRICAS</t>
  </si>
  <si>
    <t>04.17.01.00</t>
  </si>
  <si>
    <t>MEZANINO E PLATAFORMA</t>
  </si>
  <si>
    <t>04.17.01.01</t>
  </si>
  <si>
    <t>TOMADAS</t>
  </si>
  <si>
    <t>72339U</t>
  </si>
  <si>
    <t>TOMADA 3P+T 30A/440V SEM PLACA - FORNECIMENTO E INSTALACAO</t>
  </si>
  <si>
    <t>91996 ADPT1</t>
  </si>
  <si>
    <t>TOMADA MÉDIA DE EMBUTIR (1 MÓDULO), 2P+T 10 A, INCLUINDO CAIXA 4" X 2", SUPORTE E ESPELHO - FORNECIMENTO E INSTALAÇÃO. AF_12/2015</t>
  </si>
  <si>
    <t>93143U</t>
  </si>
  <si>
    <t>PONTO DE TOMADA RESIDENCIAL INCLUINDO TOMADA 20A/250V, CAIXA ELÉTRICA, ELETRODUTO, CABO, RASGO, QUEBRA E CHUMBAMENTO. AF_01/2016</t>
  </si>
  <si>
    <t>93662 ADPT</t>
  </si>
  <si>
    <t>KIT DE PROTEÇÃO ARSTOP PARA AR CONDICIONADO, TOMADA PADRÃO 2P+T 20A, DISJUNTOR BIPOLAR TIPO DIN, CORRENTE NOMINAL DE 20A - FORNECIMENTO E INSTALAÇÃO.</t>
  </si>
  <si>
    <t>04.17.01.02</t>
  </si>
  <si>
    <t>INTERRUPTORES</t>
  </si>
  <si>
    <t>83465 ADPT1</t>
  </si>
  <si>
    <t>INTERRUPTOR APARENTE INTERMEDIARIO (FOUR-WAY), COM CONDULETE 3/4" EM ALUMÍNIO E TAMPA.</t>
  </si>
  <si>
    <t>91952 ADPT1</t>
  </si>
  <si>
    <t>INTERRUPTOR APARENTE SIMPLES (1 MÓDULO), 10A/250V, COM CONDULETE 3/4" EM ALUMÍNIO E TAMPA - FORNECIMENTO E INSTALAÇÃO.</t>
  </si>
  <si>
    <t>91953 ADPT</t>
  </si>
  <si>
    <t>INTERRUPTOR SIMPLES (1 MÓDULO), 10A/250V, INCLUINDO RASGO EM ALVENARIA, CAIXA 4" X 2",SUPORTE E ESPELHO - FORNECIMENTO E INSTALAÇÃO.</t>
  </si>
  <si>
    <t>91954 ADPT1</t>
  </si>
  <si>
    <t>INTERRUPTOR APARENTE PARALELO (1 MÓDULO), 10A/250V, COM CONDULETE 3/4" EM ALUMÍNIO E TAMPA.</t>
  </si>
  <si>
    <t>91958 ADPT1</t>
  </si>
  <si>
    <t>INTERRUPTOR APARENTE SIMPLES (2 MÓDULOS), 10A/250V, COM CONDULETE 3/4" EM ALUMÍNIO E TAMPA - FORNECIMENTO E INSTALAÇÃO.</t>
  </si>
  <si>
    <t>91959U</t>
  </si>
  <si>
    <t>INTERRUPTOR SIMPLES (2 MÓDULOS), 10A/250V, INCLUINDO SUPORTE E PLACA - FORNECIMENTO E INSTALAÇÃO. AF_12/2015</t>
  </si>
  <si>
    <t>04.17.01.03</t>
  </si>
  <si>
    <t>ELETRODUTOS</t>
  </si>
  <si>
    <t>16.012.000017 ADPT</t>
  </si>
  <si>
    <t>ELETRODUTO DE AÇO CARBONO COM COSTURA GALVANIZADO A FOGO, INCLUSIVE CONEXÕES, Ø 100 MM 4"</t>
  </si>
  <si>
    <t>91834 ADPT1</t>
  </si>
  <si>
    <t>FORNECIMENTO E INSTALAÇÃO DE ELETRODUTO EM ALUMÍNIO, COM DIÂMETRO DE 3/4"</t>
  </si>
  <si>
    <t>91836 ADPT1</t>
  </si>
  <si>
    <t>FORNECIMENTO E INSTALAÇÃO DE ELETRODUTO EM ALUMÍNIO, COM DIÂMETRO DE 1"</t>
  </si>
  <si>
    <t>91862U</t>
  </si>
  <si>
    <t>ELETRODUTO RÍGIDO ROSCÁVEL, PVC, DN 20 MM (1/2"), PARA CIRCUITOS TERMINAIS, INSTALADO EM FORRO - FORNECIMENTO E INSTALAÇÃO. AF_12/2015</t>
  </si>
  <si>
    <t>91863U</t>
  </si>
  <si>
    <t>ELETRODUTO RÍGIDO ROSCÁVEL, PVC, DN 25 MM (3/4"), PARA CIRCUITOS TERMINAIS, INSTALADO EM FORRO - FORNECIMENTO E INSTALAÇÃO. AF_12/2015</t>
  </si>
  <si>
    <t>91872U</t>
  </si>
  <si>
    <t>ELETRODUTO RÍGIDO ROSCÁVEL, PVC, DN 32 MM (1"), PARA CIRCUITOS TERMINAIS, INSTALADO EM PAREDE - FORNECIMENTO E INSTALAÇÃO. AF_12/2015</t>
  </si>
  <si>
    <t>91873U</t>
  </si>
  <si>
    <t>ELETRODUTO RÍGIDO ROSCÁVEL, PVC, DN 40 MM (1 1/4"), PARA CIRCUITOS TERMINAIS, INSTALADO EM PAREDE - FORNECIMENTO E INSTALAÇÃO. AF_12/2015</t>
  </si>
  <si>
    <t>93008U</t>
  </si>
  <si>
    <t>ELETRODUTO RÍGIDO ROSCÁVEL, PVC, DN 50 MM (1 1/2") - FORNECIMENTO E INSTALAÇÃO. AF_12/2015</t>
  </si>
  <si>
    <t>93011U</t>
  </si>
  <si>
    <t>ELETRODUTO RÍGIDO ROSCÁVEL, PVC, DN 85 MM (3") - FORNECIMENTO E INSTALAÇÃO. AF_12/2015</t>
  </si>
  <si>
    <t>93012U</t>
  </si>
  <si>
    <t>ELETRODUTO RÍGIDO ROSCÁVEL, PVC, DN 110 MM (4") - FORNECIMENTO E INSTALAÇÃO. AF_12/2015</t>
  </si>
  <si>
    <t>95747U</t>
  </si>
  <si>
    <t>ELETRODUTO DE FERRO GALVANIZADO, CLASSE SEMI PESADO, DN 32 MM (1 1/4), APARENTE, INSTALADO EM TETO - FORNECIMENTO E INSTALAÇÃO. AF_11/2016</t>
  </si>
  <si>
    <t>95748U</t>
  </si>
  <si>
    <t>ELETRODUTO DE FERRO GALVANIZADO, CLASSE SEMI PESADO, DN 40 MM (1 1/2), APARENTE, INSTALADO EM TETO - FORNECIMENTO E INSTALAÇÃO. AF_11/2016</t>
  </si>
  <si>
    <t>04.17.01.04</t>
  </si>
  <si>
    <t>LUMINÁRIAS</t>
  </si>
  <si>
    <t>M0601024</t>
  </si>
  <si>
    <t>LUMINÁRIA DE SOBREPOR, CORPO NA COR BRANCA, SEM ALETAS, REFLETOR EM ALUMÍNIO ANODIZADO, COM LÂMPADA DE LED 1X17 W, TENSÃO 220 V, TEMPERATURA DE COR DE 4000 K, FATOR DE POTÊNCIA 0,90, VIDA UTIL DE 40000 HORAS, IRC DE 80, FREQUÊNCIA DE 50/60HZ, FLUXO LUMINOSO DE 1800 LUMENS/LÂMPADA. FORNECIMENTO E INSTALAÇÃO.</t>
  </si>
  <si>
    <t>M0601025</t>
  </si>
  <si>
    <t>LUMINÁRIA DE EMBUTIR, CORPO NA COR BRANCA, REFLETOR E ALETAS PARABÓLICAS EM ALUMÍNIO ANODIZADO, COM LÂMPADA DE LED 1X17 W, TENSÃO 220 V, TEMPERATURA DE COR DE 4000 K, FATOR DE POTÊNCIA 0,90, VIDA UTIL DE 40000 HORAS, IRC DE 80 ,FREQUÊNCIA DE 50/60HZ, FLUXO LUMINOSO DE 1800 LUMENS. FORNECIMENTO E INSTALAÇÃO.</t>
  </si>
  <si>
    <t>M0601026</t>
  </si>
  <si>
    <t>LUMINÁRIA DE SOBREPOR, CORPO NA COR BRANCA, SEM ALETAS, REFLETOR EM ALUMÍNIO ANODIZADO, COM LÂMPADAS LED 2X17 W, TENSÃO DE 220 V, TEMPERATURA DE COR DE 4000 K, FATOR DE POTÊNCIA 0,90, VIDA UTIL DE 40000 HORAS, IRC DE 80, FREQUÊNCIA DE 50/60HZ, FLUXO LUMINOSO DE 1800 LUMENS/LÂMPADA. FORNECIMENTO E INSTALAÇÃO.</t>
  </si>
  <si>
    <t>M0601027</t>
  </si>
  <si>
    <t>LUMINÁRIA DE EMBUTIR, CORPO NA COR BRANCA, REFLETOR E ALETAS PARABÓLICAS EM ALUMÍNIO ANODIZADO, COM LÂMPADAS DE LED 2X17 W, TENSÃO 220 V, TEMPERATURA DE COR DE 4000 K, FATOR DE POTÊNCIA 0,90, VIDA UTIL DE 40000 HORAS, IRC DE 80, FREQUÊNCIA DE 50/60HZ, POTÊNCIA DE 17 WATTS/LÂMPADA, FLUXO LUMINOSO DE 1800 LUMENS/LÂMPADA. FORNECIMENTO E INSTALAÇÃO.</t>
  </si>
  <si>
    <t>M0601028</t>
  </si>
  <si>
    <t>LUMINÁRIA DE SOBREPOR, CORPO E ALETAS PLANAS NA COR BRANCA, REFLETOR EM ALUMÍNIO ANODIZADO, COM LÂMPADAS DE LED 2X17 W, TENSÃO 220 V, TEMPERATURA DE COR DE 4000 K, FATOR DE POTÊNCIA 0,90, VIDA UTIL DE 40000 HORAS, IRC DE 80, FREQUÊNCIA DE 50/60HZ, POTÊNCIA DE 17 WATTS, FLUXO LUMINOSO DE 1800 LUMENS/LÂMPADA. FORNECIMENTO E INSTALAÇÃO.</t>
  </si>
  <si>
    <t>M0601029</t>
  </si>
  <si>
    <t>LUMINÁRIA EM PERFIL DE ALUMINIO ESTRUDADO, (2400 X 45) MM, 11 MM DE ALTURA, DE SOBREPOR, COM LENTE TRANSLUCIDA, IP 44, LED EM BARRA RIGIDA 30 W/M, FLUXO DE 5700 LUMENS, 4000 K, VIDA UTIL DE 60000 HORAS, 24V CERTIFICAÇÃO LM 80 - DRIVER IP 54 SLIM -220V/24 VOLTS (FORNECIMENTO E INSTALAÇÃO)</t>
  </si>
  <si>
    <t>M0601030</t>
  </si>
  <si>
    <t>LUMINARIA DE EMERGENCIA DE LED, DE SOBREPOR, CORPO EM ABS , COM INTERRUPTOR DE TESTE, LAMPADA LED DE CARGA, 127 VDC FLUXO NOMINAL DE 1200 LUMENS. FORNECIMENTO E INSTALAÇÃO.</t>
  </si>
  <si>
    <t>M0601031</t>
  </si>
  <si>
    <t>PENDENTE DE LED, IP 66 , 120 WATTS ,12000 LUMENS, TEMPERATURA DE COR DE 4000 K, FATOR DE POTENCIA 0,90, VIDA UTIL DE 50000 HORAS, LM 80. FORNECIMENTO E INSTALAÇÃO.</t>
  </si>
  <si>
    <t>M0601032</t>
  </si>
  <si>
    <t>PROJETOR DE LED ,IP 66, TEMPERATURA DE COR DE 4000 K, TENSÃO DE 220V, FLUXO NOMINAL DE 4500 LUMENS, MAXIMO 50 WATTS, VIDA UTIL DE 50000 HORAS. FORNECIMENTO E INSTALAÇÃO.</t>
  </si>
  <si>
    <t>M0601033</t>
  </si>
  <si>
    <t>LUMINÁRIA DECORATIVA TRIPLA, COM GLOBO PRISMÁTICO, INSTALADA EM POSTE TUBULAR DE 2,5 METROS, COM LÂMPADA DE LED DE 24 W POR GLOBO. Fornecimento e Instalação.</t>
  </si>
  <si>
    <t>M0601034</t>
  </si>
  <si>
    <t>PLAFON DE SOBREPOR EM POLICARBONATO TRATADO CONTRA UV , COM LÂMPADA LED 2X7 W, BOCAL E 27. FORNECIMENTO E INSTALAÇÃO.</t>
  </si>
  <si>
    <t>M0601035</t>
  </si>
  <si>
    <t>ARANDELA EM POLICARBONATO TRATADO CONTRA UV COM LÂMPADA LED 1X10 W, BOCAL E 27, TENSÃO 220 V. FORNECIMENTO E INSTALAÇÃO.</t>
  </si>
  <si>
    <t>04.17.01.05</t>
  </si>
  <si>
    <t>FIAÇÃO E CABOS</t>
  </si>
  <si>
    <t>72251U</t>
  </si>
  <si>
    <t>CABO DE COBRE NU 16MM2 - FORNECIMENTO E INSTALACAO</t>
  </si>
  <si>
    <t>72257U</t>
  </si>
  <si>
    <t>CABO DE COBRE NU 120MM2 - FORNECIMENTO E INSTALACAO</t>
  </si>
  <si>
    <t>91925U</t>
  </si>
  <si>
    <t>CABO DE COBRE FLEXÍVEL ISOLADO, 1,5 MM², ANTI-CHAMA 0,6/1,0 KV, PARA CIRCUITOS TERMINAIS - FORNECIMENTO E INSTALAÇÃO. AF_12/2015</t>
  </si>
  <si>
    <t>91926U</t>
  </si>
  <si>
    <t>CABO DE COBRE FLEXÍVEL ISOLADO, 2,5 MM², ANTI-CHAMA 450/750 V, PARA CIRCUITOS TERMINAIS - FORNECIMENTO E INSTALAÇÃO. AF_12/2015</t>
  </si>
  <si>
    <t>91927U</t>
  </si>
  <si>
    <t>CABO DE COBRE FLEXÍVEL ISOLADO, 2,5 MM², ANTI-CHAMA 0,6/1,0 KV, PARA CIRCUITOS TERMINAIS - FORNECIMENTO E INSTALAÇÃO. AF_12/2015</t>
  </si>
  <si>
    <t>91928U</t>
  </si>
  <si>
    <t>CABO DE COBRE FLEXÍVEL ISOLADO, 4 MM², ANTI-CHAMA 450/750 V, PARA CIRCUITOS TERMINAIS - FORNECIMENTO E INSTALAÇÃO. AF_12/2015</t>
  </si>
  <si>
    <t>91930U</t>
  </si>
  <si>
    <t>CABO DE COBRE FLEXÍVEL ISOLADO, 6 MM², ANTI-CHAMA 450/750 V, PARA CIRCUITOS TERMINAIS - FORNECIMENTO E INSTALAÇÃO. AF_12/2015</t>
  </si>
  <si>
    <t>91931U</t>
  </si>
  <si>
    <t>CABO DE COBRE FLEXÍVEL ISOLADO, 6 MM², ANTI-CHAMA 0,6/1,0 KV, PARA CIRCUITOS TERMINAIS - FORNECIMENTO E INSTALAÇÃO. AF_12/2015</t>
  </si>
  <si>
    <t>91935U</t>
  </si>
  <si>
    <t>CABO DE COBRE FLEXÍVEL ISOLADO, 16 MM², ANTI-CHAMA 0,6/1,0 KV, PARA CIRCUITOS TERMINAIS - FORNECIMENTO E INSTALAÇÃO. AF_12/2015</t>
  </si>
  <si>
    <t>92984U</t>
  </si>
  <si>
    <t>CABO DE COBRE FLEXÍVEL ISOLADO, 25 MM², ANTI-CHAMA 0,6/1,0 KV, PARA DISTRIBUIÇÃO - FORNECIMENTO E INSTALAÇÃO. AF_12/2015</t>
  </si>
  <si>
    <t>92986U</t>
  </si>
  <si>
    <t>CABO DE COBRE FLEXÍVEL ISOLADO, 35 MM², ANTI-CHAMA 0,6/1,0 KV, PARA DISTRIBUIÇÃO - FORNECIMENTO E INSTALAÇÃO. AF_12/2015</t>
  </si>
  <si>
    <t>92990U</t>
  </si>
  <si>
    <t>CABO DE COBRE FLEXÍVEL ISOLADO, 70 MM², ANTI-CHAMA 0,6/1,0 KV, PARA DISTRIBUIÇÃO - FORNECIMENTO E INSTALAÇÃO. AF_12/2015</t>
  </si>
  <si>
    <t>92998U</t>
  </si>
  <si>
    <t>CABO DE COBRE FLEXÍVEL ISOLADO, 185 MM², ANTI-CHAMA 0,6/1,0 KV, PARA DISTRIBUIÇÃO - FORNECIMENTO E INSTALAÇÃO. AF_12/2015</t>
  </si>
  <si>
    <t>04.17.01.06</t>
  </si>
  <si>
    <t>ATERRAMENTO</t>
  </si>
  <si>
    <t>68069 ADPT</t>
  </si>
  <si>
    <t>VERGALHÃO DE COBRE DE 3/8" COM CONECTOR</t>
  </si>
  <si>
    <t>68069U</t>
  </si>
  <si>
    <t>HASTE COPPERWELD 5/8 X 3,0M COM CONECTOR</t>
  </si>
  <si>
    <t>73767/1U</t>
  </si>
  <si>
    <t>GRAMPO PARALELO EM ALUMINIO FUNDIDO OU ESTRUDADO DE 2 PARAFUSOS, PARA CABO DE 6 A 50 MM2, PASTA ANTIOXIDANTE. FORNEC E INSTALAÇÃO.</t>
  </si>
  <si>
    <t>74166/2 ADPT</t>
  </si>
  <si>
    <t>CAIXA DE INSPEÇÃO, TIPO MANILHA Ø300mm p=600 mm, COM TAMPA DE FERRO FUNDIDO DE Ø300 mm. FORNECIMENTO E INSTALAÇÃO</t>
  </si>
  <si>
    <t>95541 ADPT</t>
  </si>
  <si>
    <t>ABRAÇADEIRA DE POLIPROPILENO Ø10 mm, LEVE, INCLUSIVE O CALÇO. FORNECIMENTO E INSTALAÇÃO.</t>
  </si>
  <si>
    <t>M0601044</t>
  </si>
  <si>
    <t>SOLDA EXOTÉRMICA, TIPO T, PARA CABO DE ATÉ 35 MM²</t>
  </si>
  <si>
    <t>04.17.01.07</t>
  </si>
  <si>
    <t>ELETROCALHA</t>
  </si>
  <si>
    <t>15.018.0511 ADPT</t>
  </si>
  <si>
    <t>ELETROCALHA PERFURADA, COM TAMPA, TIPO "U", 200X100MM, TRATAMENTO SUPERFICIAL PRE-ZINCADO A QUENTE, INCLUSIVE CONEXOES, ACESSORIOS E FIXACAO SUPERIOR.FORNECIMENTO E COLOCACAO</t>
  </si>
  <si>
    <t>04.17.01.08</t>
  </si>
  <si>
    <t>PERFILADO</t>
  </si>
  <si>
    <t>15.018.0175 (EMOP) ADPT</t>
  </si>
  <si>
    <t>CANALETA PERFURADA ALTA(PERFILADOS),MEDINDO(38X38X6000)MM PRE-GALVANIZADA,INCLUSIVE SUPORTE E CONEXOES.FORNECIMENTO E COLOCACAO</t>
  </si>
  <si>
    <t>04.17.01.09</t>
  </si>
  <si>
    <t>LEITO METÁLICO</t>
  </si>
  <si>
    <t>15.018.0479 ADPT</t>
  </si>
  <si>
    <t>LEITO METÁLICO, TIPO PESADO, 200x100 mm, GALVANIZADO E REFORÇADO - FORNECIMENTO E INSTALAÇÃO</t>
  </si>
  <si>
    <t>04.17.01.10</t>
  </si>
  <si>
    <t>CONDULETES</t>
  </si>
  <si>
    <t>73861/11U</t>
  </si>
  <si>
    <t>CONDULETE 3/4" EM LIGA DE ALUMÍNIO FUNDIDO TIPO "LB" - FORNECIMENTO E INSTALACAO</t>
  </si>
  <si>
    <t>73861/15 ADPT</t>
  </si>
  <si>
    <t>CONDULETE 4" EM LIGA DE ALUMÍNIO FUNDIDO TIPO "LL" - FORNECIMENTO E INSTALACAO</t>
  </si>
  <si>
    <t>73861/15U</t>
  </si>
  <si>
    <t>CONDULETE 1" EM LIGA DE ALUMÍNIO FUNDIDO TIPO "LL" - FORNECIMENTO E INSTALACAO</t>
  </si>
  <si>
    <t>73861/18U</t>
  </si>
  <si>
    <t>CONDULETE 1" EM LIGA DE ALUMÍNIO FUNDIDO TIPO "X" - FORNECIMENTO E INSTALACAO</t>
  </si>
  <si>
    <t>73861/5U</t>
  </si>
  <si>
    <t>CONDULETE 3/4" EM LIGA DE ALUMÍNIO FUNDIDO TIPO "C" - FORNECIMENTO E INSTALACAO</t>
  </si>
  <si>
    <t>73861/6U</t>
  </si>
  <si>
    <t>CONDULETE 1" EM LIGA DE ALUMÍNIO FUNDIDO TIPO "C" - FORNECIMENTO E INSTALACAO</t>
  </si>
  <si>
    <t>73861/8U</t>
  </si>
  <si>
    <t>CONDULETE 3/4" EM LIGA DE ALUMÍNIO FUNDIDO TIPO "E" - FORNECIMENTO E INSTALACAO</t>
  </si>
  <si>
    <t>95789U</t>
  </si>
  <si>
    <t>CONDULETE DE ALUMÍNIO, TIPO LR, PARA ELETRODUTO DE AÇO GALVANIZADO DN 25 MM (1), APARENTE - FORNECIMENTO E INSTALAÇÃO. AF_11/2016_P</t>
  </si>
  <si>
    <t>95791U</t>
  </si>
  <si>
    <t>CONDULETE DE ALUMÍNIO, TIPO LR, PARA ELETRODUTO DE AÇO GALVANIZADO DN 32 MM (1 1/4), APARENTE - FORNECIMENTO E INSTALAÇÃO. AF_11/2016_P</t>
  </si>
  <si>
    <t>95797U</t>
  </si>
  <si>
    <t>CONDULETE DE ALUMÍNIO, TIPO T, PARA ELETRODUTO DE AÇO GALVANIZADO DN 32 MM (1 1/4), APARENTE - FORNECIMENTO E INSTALAÇÃO. AF_11/2016_P</t>
  </si>
  <si>
    <t>95803 ADPT1</t>
  </si>
  <si>
    <t>CONDULETE DE ALUMÍNIO, TIPO C, PARA ELETRODUTO DE AÇO GALVANIZADO DN 32 MM (1 1/4), APARENTE - FORNECIMENTO E INSTALAÇÃO. AF_11/2016_P</t>
  </si>
  <si>
    <t>95803U</t>
  </si>
  <si>
    <t>CONDULETE DE ALUMÍNIO, TIPO X, PARA ELETRODUTO DE AÇO GALVANIZADO DN 32 MM (1 1/4), APARENTE - FORNECIMENTO E INSTALAÇÃO. AF_11/2016_P</t>
  </si>
  <si>
    <t>95814U</t>
  </si>
  <si>
    <t>CONDULETE DE PVC, TIPO TB, PARA ELETRODUTO DE PVC SOLDÁVEL DN 25 MM (3/4), APARENTE - FORNECIMENTO E INSTALAÇÃO. AF_11/2016</t>
  </si>
  <si>
    <t>04.17.01.11</t>
  </si>
  <si>
    <t>CAIXA DE PASSAGEM</t>
  </si>
  <si>
    <t>83367 ADPT1</t>
  </si>
  <si>
    <t>CAIXA DE PASSAGEM DE SOBREPOR, EM ACO, COM TAMPA PARAFUSADA, 20x20x10 cm, TIPO CP2. FORNECIMENTO E COLOCACAO</t>
  </si>
  <si>
    <t>83443U</t>
  </si>
  <si>
    <t>CAIXA DE PASSAGEM 20X20X25 FUNDO BRITA COM TAMPA</t>
  </si>
  <si>
    <t>91940U</t>
  </si>
  <si>
    <t>CAIXA RETANGULAR 4" X 2" MÉDIA (1,30 M DO PISO), PVC, INSTALADA EM PAREDE - FORNECIMENTO E INSTALAÇÃO. AF_12/2015</t>
  </si>
  <si>
    <t>04.17.01.12</t>
  </si>
  <si>
    <t>ACESSÓRIOS PARA LUMINÁRIAS EM ELTRODUTO E ELETROCALHA</t>
  </si>
  <si>
    <t>91924 ADPT1</t>
  </si>
  <si>
    <t>CABO DE COBRE FLEXÍVEL ISOLADO, 3x1,5 MM², ANTI-CHAMA 450/750 V, PARA CIRCUITOS TERMINAIS - FORNECIMENTO E INSTALAÇÃO. AF_12/2015</t>
  </si>
  <si>
    <t>92006 ADPT</t>
  </si>
  <si>
    <t>PLUGUE PARA TOMADA, TIPO MACHO E FÊMEA, 2P 10A - FORNECIMENTO E INSTALAÇÃO. AF_12/2015</t>
  </si>
  <si>
    <t>04.17.01.13</t>
  </si>
  <si>
    <t>ACESSÓRIOS PARA LUMINÁRIAS EM PERFILADOS</t>
  </si>
  <si>
    <t>91998 ADPT1</t>
  </si>
  <si>
    <t>TOMADA DE SOBREPOR (1 MÓDULO), 2P+T 10 A - FORNECIMENTO E INSTALAÇÃO.</t>
  </si>
  <si>
    <t>91998 ADPT2</t>
  </si>
  <si>
    <t>PLUGUE PARA TOMADA, TIPO MACHO , 2P 10A - FORNECIMENTO E INSTALAÇÃO. AF_12/2015</t>
  </si>
  <si>
    <t>04.17.01.14</t>
  </si>
  <si>
    <t>QUADROS</t>
  </si>
  <si>
    <t>M0601001</t>
  </si>
  <si>
    <t>FORNECIMENTO E INSTALAÇÃO DE QUADRO ELÉTRICO - QTL-1-NE (QUADRO TERMINAL DE LUZ - 01 - NORMAL)</t>
  </si>
  <si>
    <t>M0601002</t>
  </si>
  <si>
    <t>FORNECIMENTO E INSTALAÇÃO DE QUADRO ELÉTRICO - QTL-2-NE (QUADRO TERMINAL DE LUZ - 02 - NORMAL)</t>
  </si>
  <si>
    <t>M0601003</t>
  </si>
  <si>
    <t>FORNECIMENTO E INSTALAÇÃO DE QUADRO ELÉTRICO - QTB-HID (QUADRO TERMINAL DE BOMBA - HIDRANTE)</t>
  </si>
  <si>
    <t>M0601004</t>
  </si>
  <si>
    <t>FORNECIMENTO E INSTALAÇÃO DE QUADRO ELÉTRICO - QTB-REC (QUADRO TERMINAL DE BOMBA - RECALQUE)</t>
  </si>
  <si>
    <t>M0601005</t>
  </si>
  <si>
    <t>FORNECIMENTO E INSTALAÇÃO DE QUADRO ELÉTRICO - QTF-ELEV 1 E 2(QUADRO TERMINAL DE FORÇA - ELEVADORES)</t>
  </si>
  <si>
    <t>M0601006</t>
  </si>
  <si>
    <t>FORNECIMENTO E INSTALAÇÃO DE QUADRO ELÉTRICO - QTF- ER 1 A 4 (QUADRO TERMINAL DE FORÇA - ESCADAS ROLANTES)</t>
  </si>
  <si>
    <t>M0601007</t>
  </si>
  <si>
    <t>FORNECIMENTO E INSTALAÇÃO DE QUADRO ELÉTRICO - QTE-EME (QUADRO TERMINAL DE EMERGÊNCIA - ILUMINAÇÃO DE EMERGÊNCIA)</t>
  </si>
  <si>
    <t>04.17.01.15</t>
  </si>
  <si>
    <t>SISTEMA ENERGIA ELÉTRICA REMANEJAMENTO S A</t>
  </si>
  <si>
    <t>72253U</t>
  </si>
  <si>
    <t>CABO DE COBRE NU 35MM2 - FORNECIMENTO E INSTALACAO</t>
  </si>
  <si>
    <t>73781/1U</t>
  </si>
  <si>
    <t>MUFLA TERMINAL PRIMARIA UNIPOLAR USO INTERNO PARA CABO 35/120MM2, ISOLACAO 15/25KV EM EPR - BORRACHA DE SILICONE. FORNECIMENTO E INSTALACAO.</t>
  </si>
  <si>
    <t>93421U</t>
  </si>
  <si>
    <t>GRUPO GERADOR REBOCÁVEL, POTÊNCIA 66 KVA, MOTOR A DIESEL - CHP DIURNO. AF_03/2016</t>
  </si>
  <si>
    <t>CHP</t>
  </si>
  <si>
    <t>M0601046</t>
  </si>
  <si>
    <t>REMANEJAMENTO DO CIRCUITO DE 3X# 25 MM² / 13,8 KV</t>
  </si>
  <si>
    <t>M0601047</t>
  </si>
  <si>
    <t>REMANEJAMENTO DE TRANSFORMADOR DE FORÇA (SIEMENS) TIPO SECO 350 KVA (13800/380-220V)</t>
  </si>
  <si>
    <t>M0601048</t>
  </si>
  <si>
    <t>REMANEJAMENTO DE PAINEL DE DISTRIBUIÇÃO PN CA/CC DE 04 COLUNAS (INEPAR)</t>
  </si>
  <si>
    <t>M0601049</t>
  </si>
  <si>
    <t>REMANEJAMENTO DE CARREGADOR/RETIFICADOR DE BATERIAS AUTOMÁTICO COM TENSÃO NOMINAL DE 125VCC E CAPACIDADE DE 75AH (SAFT POWER)</t>
  </si>
  <si>
    <t>M0601050</t>
  </si>
  <si>
    <t>REMANEJAMENTO DE BANCO DE BATERIAS CHUMBO-ÁCIDAS ESTACIONÁRIAS DE CAPACIDADE 50AH (FULGURIS)</t>
  </si>
  <si>
    <t>M0601051</t>
  </si>
  <si>
    <t>REMANEJAMENTO DE CONJUNTO DE BARRAMENTO TRIPOLAR DE COBRE ELETROLÍTICO</t>
  </si>
  <si>
    <t>M0601052</t>
  </si>
  <si>
    <t>REMANEJAMENTO DE CHAVE SECCIONADORA TRIPOLAR, COM ELEMENTO FUSÍVEL DE ABERTURA EM CARGA E COMANDO MANUAL (INEPAR)</t>
  </si>
  <si>
    <t>M0601053</t>
  </si>
  <si>
    <t>REMANEJAMENTO DA GRADE METÁLICA DE PROTEÇÃO DOS TRANSFORMADORES</t>
  </si>
  <si>
    <t>M0601054</t>
  </si>
  <si>
    <t>REMANEJAMENTO DO EXAUSTOR</t>
  </si>
  <si>
    <t>M0601055</t>
  </si>
  <si>
    <t>REALIZAÇÃO DE TESTES E COMISSIONAMENTO NA SUBESTAÇÃO AUXILIAR DA ESTAÇÃO 106 SUL</t>
  </si>
  <si>
    <t>04.17.02.00</t>
  </si>
  <si>
    <t>SISTEMA ENERGIA DE AR CONDICIONADO</t>
  </si>
  <si>
    <t>04.17.02.01</t>
  </si>
  <si>
    <t>Fornecimento e Instalação de Equipamentos, Materiais e Acessórios do Sistema de Ar Condicionado</t>
  </si>
  <si>
    <t>M0702001</t>
  </si>
  <si>
    <t>FORNECIMENTO E INSTALAÇÃO DE AR CONDICIONADO, TIPO SPLIT, HI WALL, 9.000 BTU/H, INCLUSIVE LIGAÇÃO ELÉTRICA ENTRE UNDIDADE EVAPORADORA E UNIDADE CONDENSADORA E LINHA FRIGORÍGENA PARA ATÉ 20M.</t>
  </si>
  <si>
    <t>M0702002</t>
  </si>
  <si>
    <t>FORNECIMENTO E INSTALAÇÃO DE AR CONDICIONADO, TIPO SPLIT, HI WALL, 12.000 BTU/H, INCLUSIVE LIGAÇÃO ELÉTRICA ENTRE UNDIDADE EVAPORADORA E UNIDADE CONDENSADORA E LINHA FRIGORÍGENA PARA ATÉ 20M</t>
  </si>
  <si>
    <t>M0702003</t>
  </si>
  <si>
    <t>FORNECIMENTO E INSTALAÇÃO DE AR CONDICIONADO, TIPO SPLIT, HI WALL, 22.000 BTU/H, INCLUSIVE LIGAÇÃO ELÉTRICA ENTRE UNDIDADE EVAPORADORA E UNIDADE CONDENSADORA E LINHA FRIGORÍGENA PARA ATÉ 20M</t>
  </si>
  <si>
    <t>M0702004</t>
  </si>
  <si>
    <t>FORNECIMENTO E INSTALAÇÃO DE AR CONDICIONADO, TIPO SPLIT, HI WALL, 30.000 BTU/H, INCLUSIVE LIGAÇÃO ELÉTRICA ENTRE UNDIDADE EVAPORADORA E UNIDADE CONDENSADORA E LINHA FRIGORÍGENA PARA ATÉ 20M</t>
  </si>
  <si>
    <t>M0702005</t>
  </si>
  <si>
    <t>FORNECIMENTO E INSTALAÇÃO DE UNIDADE EXAUSTORA TIPO AXIAL, VAZÃO 2.000M³/H, 220V, INCLUSIVE LIGAÇÃO ELÉTRICA E LINHA DE DUTOS, COM CERCA DE 30 M E 6 GRELHAS, PARA EXAUSTÃO</t>
  </si>
  <si>
    <t>04.18.00.00</t>
  </si>
  <si>
    <t>TELEFONIA</t>
  </si>
  <si>
    <t>15.018.0551 ADPT</t>
  </si>
  <si>
    <t>ELETROCALHA LISA,COM TAMPA,TIPO "U",150X50MM,TRATAMENTO SUPERFICIAL PRE-ZINCADO A QUENTE,INCLUSIVE CONEXOES,ACESSORIOS EFIXACAO SUPERIOR.FORNECIMENTO E COLOCACAO</t>
  </si>
  <si>
    <t>73749/1U</t>
  </si>
  <si>
    <t>CAIXA ENTERRADA PARA INSTALACOES TELEFONICAS TIPO R1 0,60X0,35X0,50M EM BLOCOS DE CONCRETO ESTRUTURAL</t>
  </si>
  <si>
    <t>73861/2U</t>
  </si>
  <si>
    <t>CONDULETE 3/4" EM LIGA DE ALUMÍNIO FUNDIDO TIPO "B" - FORNECIMENTO E INSTALACAO</t>
  </si>
  <si>
    <t>83366U</t>
  </si>
  <si>
    <t>CAIXA DE PASSAGEM PARA TELEFONE 10X10X5CM (SOBREPOR) FORNECIMENTO E INSTALACAO</t>
  </si>
  <si>
    <t>83371U</t>
  </si>
  <si>
    <t>QUADRO DE DISTRIBUICAO PARA TELEFONE N.2, 20X20X12CM EM CHAPA METALICA, DE EMBUTIR, SEM ACESSORIOS, PADRAO TELEBRAS, FORNECIMENTO E INSTALACAO</t>
  </si>
  <si>
    <t>84676U</t>
  </si>
  <si>
    <t>QUADRO DE DISTRIBUICAO PARA TELEFONE N.5, 80X80X12CM EM CHAPA METALICA, SEM ACESSORIOS, PADRAO TELEBRAS, FORNECIMENTO E INSTALACAO</t>
  </si>
  <si>
    <t>92869U</t>
  </si>
  <si>
    <t>CAIXA RETANGULAR 4" X 2" BAIXA (0,30 M DO PISO), METÁLICA, INSTALADA EM PAREDE - FORNECIMENTO E INSTALAÇÃO. AF_12/2015</t>
  </si>
  <si>
    <t>93010U</t>
  </si>
  <si>
    <t>ELETRODUTO RÍGIDO ROSCÁVEL, PVC, DN 75 MM (2 1/2") - FORNECIMENTO E INSTALAÇÃO. AF_12/2015</t>
  </si>
  <si>
    <t>95746 ADPT</t>
  </si>
  <si>
    <t>ELETRODUTO DE AÇO GALVANIZADO, CLASSE LEVE, DN 50 MM (2"), APARENTE, INSTALADO EM TETO - FORNECIMENTO E INSTALAÇÃO. AF_11/2016_P</t>
  </si>
  <si>
    <t>95746U</t>
  </si>
  <si>
    <t>ELETRODUTO DE AÇO GALVANIZADO, CLASSE LEVE, DN 25 MM , APARENTE, INSTALADO EM TETO - FORNECIMENTO E INSTALAÇÃO. AF_11/2016_P</t>
  </si>
  <si>
    <t>04.19.00.00</t>
  </si>
  <si>
    <t>PAISAGISMO</t>
  </si>
  <si>
    <t>04.19.01.00</t>
  </si>
  <si>
    <t>30.004.000008.SER</t>
  </si>
  <si>
    <t>Grama preta, em mudas em canteiro de 25 cm de profundidade</t>
  </si>
  <si>
    <t>04.19.02.00</t>
  </si>
  <si>
    <t>30.004.000075.SER</t>
  </si>
  <si>
    <t>Irrigação de área plantada diária com caminhão irrigadeira</t>
  </si>
  <si>
    <t>74236/1U</t>
  </si>
  <si>
    <t>PLANTIO DE GRAMA BATATAIS EM PLACAS</t>
  </si>
  <si>
    <t>M0404001</t>
  </si>
  <si>
    <t>PLANTIO DE BOTÃO DE OURO (UNXIA KUBITZKII),INCLUSIVE PREPARO DO SOLO.</t>
  </si>
  <si>
    <t>M0404002</t>
  </si>
  <si>
    <t>PLANTIO DE LÍRIO DA PAZ (SPATHIPHYLLUM WALLISI),INCLUSIVE PREPARO DO SOLO.</t>
  </si>
  <si>
    <t>04.20.00.00</t>
  </si>
  <si>
    <t>METAIS LOUÇAS E ESPELHOS</t>
  </si>
  <si>
    <t>04.20.01.00</t>
  </si>
  <si>
    <t>04.20.01.01</t>
  </si>
  <si>
    <t>LOUÇAS E ACESSÓRIOS</t>
  </si>
  <si>
    <t>74234/1U</t>
  </si>
  <si>
    <t>MICTORIO SIFONADO DE LOUCA BRANCA COM PERTENCES, COM REGISTRO DE PRESSAO 1/2" COM CANOPLA CROMADA ACABAMENTO SIMPLES E CONJUNTO PARA FIXACAO - FORNECIMENTO E INSTALACAO</t>
  </si>
  <si>
    <t>86932 ADPT</t>
  </si>
  <si>
    <t>VASO SANITÁRIO SIFONADO COM CAIXA ACOPLADA LOUÇA BRANCA DECA P51- INCLUSO ENGATE FLEXÍVEL EM METAL CROMADO, 1/2X 40CM,ASSENTO - FORNECIMENTO E INSTALAÇÃO.</t>
  </si>
  <si>
    <t>95547 ADPT</t>
  </si>
  <si>
    <t>PAPELEIRA PLASTICA TIPO DISPENSER PARA PAPEL HIGIENICO ROLAO, INCLUSO FIXAÇÃO.</t>
  </si>
  <si>
    <t>95547U</t>
  </si>
  <si>
    <t>SABONETEIRA PLASTICA TIPO DISPENSER PARA SABONETE LIQUIDO COM RESERVATORIO 800 A 1500 ML, INCLUSO FIXAÇÃO. AF_10/2016</t>
  </si>
  <si>
    <t>M0403001</t>
  </si>
  <si>
    <t>PORTA-PAPEL TOALHA EM PLÁSTICO ABS COM ACRÍLICO, INCLUSO FIXAÇÃO.</t>
  </si>
  <si>
    <t>04.20.01.02</t>
  </si>
  <si>
    <t>CHUVEIRO ELÉTRICO AUTOMATICO</t>
  </si>
  <si>
    <t>89354U</t>
  </si>
  <si>
    <t>MISTURADOR MONOCOMANDO PARA CHUVEIRO, BASE BRUTA E ACABAMENTO CROMADO, FORNECIDO E INSTALADO EM RAMAL DE ÁGUA. AF_12/2014</t>
  </si>
  <si>
    <t>9535U</t>
  </si>
  <si>
    <t>CHUVEIRO ELETRICO COMUM CORPO PLASTICO TIPO DUCHA, FORNECIMENTO E INSTALACAO</t>
  </si>
  <si>
    <t>04.20.01.03</t>
  </si>
  <si>
    <t>CUBA DE EMBUTIR COR BRANCA GELO C/ TORNEIRA DECA</t>
  </si>
  <si>
    <t>86885U</t>
  </si>
  <si>
    <t>ENGATE FLEXÍVEL EM PLÁSTICO BRANCO, 1/2" X 40CM - FORNECIMENTO E INSTALAÇÃO. AF_12/2013</t>
  </si>
  <si>
    <t>86901U</t>
  </si>
  <si>
    <t>CUBA DE EMBUTIR OVAL EM LOUÇA BRANCA, 35 X 50CM OU EQUIVALENTE - FORNECIMENTO E INSTALAÇÃO. AF_12/2013</t>
  </si>
  <si>
    <t>86906 ADPT</t>
  </si>
  <si>
    <t>TORNEIRA CROMADA DE MESA PARA LAVATORIO TEMPORIZADA PRESSAO BICA BAIXA, PARA LAVATÓRIO - FORNECIMENTO E INSTALAÇÃO.</t>
  </si>
  <si>
    <t>M0401079</t>
  </si>
  <si>
    <t>FORNECIMENTO E INSTALAÇÃO DE CABIDE/GANCHO DE BANHEIRO EM LOUÇA BRANCA</t>
  </si>
  <si>
    <t>04.20.01.04</t>
  </si>
  <si>
    <t>GUARDA-ROUPA TIPO FABRICA 5 C/ VENEZIANA NA PORTA E DISPOSITIVO PARA CADEADO E ACAB. C/ PINTURA COR CINZA SECURIT OU EQUIVALENTE.</t>
  </si>
  <si>
    <t>40729U</t>
  </si>
  <si>
    <t>VALVULA DESCARGA 1.1/2" COM REGISTRO, ACABAMENTO EM METAL CROMADO - FORNECIMENTO E INSTALACAO</t>
  </si>
  <si>
    <t>85005U</t>
  </si>
  <si>
    <t>ESPELHO CRISTAL, ESPESSURA 4MM, COM PARAFUSOS DE FIXACAO, SEM MOLDURA</t>
  </si>
  <si>
    <t>M0403002</t>
  </si>
  <si>
    <t>CABIDE EM AÇO INOX, DECA 2060 C40, INCLUSO FIXAÇÃO.</t>
  </si>
  <si>
    <t>04.20.01.05</t>
  </si>
  <si>
    <t>BACIA DECA VOGUE PLUS- LINHA CONFORTO - COR BRANCO GELO</t>
  </si>
  <si>
    <t>04.20.01.06</t>
  </si>
  <si>
    <t>LAVATÓRIO COR BRANCO GELO C/ BARRA DE PROTEÇÃO E TORN.</t>
  </si>
  <si>
    <t>86909U</t>
  </si>
  <si>
    <t>TORNEIRA CROMADA TUBO MÓVEL, DE MESA, 1/2" OU 3/4", PARA PIA DE COZINHA, PADRÃO ALTO - FORNECIMENTO E INSTALAÇÃO. AF_12/2013</t>
  </si>
  <si>
    <t>86919U</t>
  </si>
  <si>
    <t>TANQUE DE LOUÇA BRANCA COM COLUNA, 30L OU EQUIVALENTE, INCLUSO SIFÃO FLEXÍVEL EM PVC, VÁLVULA METÁLICA E TORNEIRA DE METAL CROMADO PADRÃO MÉDIO - FORNECIMENTO E INSTALAÇÃO. AF_12/2013</t>
  </si>
  <si>
    <t>86936U</t>
  </si>
  <si>
    <t>CUBA DE EMBUTIR DE AÇO INOXIDÁVEL MÉDIA, INCLUSO VÁLVULA TIPO AMERICANA E SIFÃO TIPO GARRAFA EM METAL CROMADO - FORNECIMENTO E INSTALAÇÃO. AF_12/2013</t>
  </si>
  <si>
    <t>86940U</t>
  </si>
  <si>
    <t>LAVATÓRIO LOUÇA BRANCA COM COLUNA, 45 X 55CM OU EQUIVALENTE, PADRÃO MÉDIO, INCLUSO SIFÃO TIPO GARRAFA, VÁLVULA E ENGATE FLEXÍVEL DE 40CM EM METAL CROMADO, COM APARELHO MISTURADOR PADRÃO MÉDIO - FORNECIMENTO E INSTALAÇÃO. AF_12/2013</t>
  </si>
  <si>
    <t>M0403003</t>
  </si>
  <si>
    <t>BARRA DE APOIO RETA, EM ACO INOX POLIDO, COMPRIMENTO 90 CM, DIAMETRO MINIMO 3 CM,INCLUSO FIXAÇÃO.</t>
  </si>
  <si>
    <t>M0403004</t>
  </si>
  <si>
    <t>BARRA DE APOIO LAVATORIO, EM ACO INOX POLIDO, *40 X 50* CM,INCLUSIVE FIXAÇÃO</t>
  </si>
  <si>
    <t>04.20.02.00</t>
  </si>
  <si>
    <t>86921U</t>
  </si>
  <si>
    <t>TANQUE DE LOUÇA BRANCA COM COLUNA, 30L OU EQUIVALENTE, INCLUSO SIFÃO FLEXÍVEL EM PVC, VÁLVULA PLÁSTICA E TORNEIRA DE PLÁSTICO - FORNECIMENTO E INSTALAÇÃO. AF_12/2013</t>
  </si>
  <si>
    <t>04.21.00.00</t>
  </si>
  <si>
    <t>MOBILIÁRIO (MEZANINO)</t>
  </si>
  <si>
    <t>04.21.01.00</t>
  </si>
  <si>
    <t>BICICLETÁRIO</t>
  </si>
  <si>
    <t>M0303005</t>
  </si>
  <si>
    <t>PARACICLO EM AÇO GALVANIZADO TIPO ''U INVERTIDO'' D=1 1/2'', E= 3,00MM</t>
  </si>
  <si>
    <t>04.21.02.00</t>
  </si>
  <si>
    <t>BANCO DO JARDIM</t>
  </si>
  <si>
    <t>92761U</t>
  </si>
  <si>
    <t>ARMAÇÃO UTILIZANDO AÇO CA-50 DE 8.0 MM - MONTAGEM.</t>
  </si>
  <si>
    <t>04.21.03.00</t>
  </si>
  <si>
    <t>04.21.03.01</t>
  </si>
  <si>
    <t>GAVETEIRO</t>
  </si>
  <si>
    <t>86889U</t>
  </si>
  <si>
    <t>BANCADA DE GRANITO CINZA POLIDO PARA PIA DE COZINHA 1,50 X 0,60 M - FORNECIMENTO E INSTALAÇÃO. AF_12/2013</t>
  </si>
  <si>
    <t>04.21.04.00</t>
  </si>
  <si>
    <t>COPA</t>
  </si>
  <si>
    <t>04.21.04.01</t>
  </si>
  <si>
    <t>BANCADA DA PIA</t>
  </si>
  <si>
    <t>04.21.04.02</t>
  </si>
  <si>
    <t>BANCADA C/ ESTRUTURA EM METALON</t>
  </si>
  <si>
    <t>87242U</t>
  </si>
  <si>
    <t>REVESTIMENTO CERÂMICO PARA PAREDES EXTERNAS EM PASTILHAS DE PORCELANA 5 X 5 CM (PLACAS DE 30 X 30 CM), ALINHADAS A PRUMO, APLICADO EM PANOS COM VÃOS. AF_06/2014</t>
  </si>
  <si>
    <t>04.21.05.00</t>
  </si>
  <si>
    <t>SANITÁRIOS LOJAS</t>
  </si>
  <si>
    <t>04.22.00.00</t>
  </si>
  <si>
    <t>GRELHAS</t>
  </si>
  <si>
    <t>04.22.01.00</t>
  </si>
  <si>
    <t>83623U</t>
  </si>
  <si>
    <t>GRELHA DE FERRO FUNDIDO PARA CANALETA LARG = 30CM, FORNECIMENTO E ASSENTAMENTO</t>
  </si>
  <si>
    <t>04.22.02.00</t>
  </si>
  <si>
    <t>04.23.00.00</t>
  </si>
  <si>
    <t>ESTRUTURAS COMPLEMENTARES</t>
  </si>
  <si>
    <t>04.23.01.00</t>
  </si>
  <si>
    <t>NIVEL PLATAFORMA</t>
  </si>
  <si>
    <t>04.23.01.01</t>
  </si>
  <si>
    <t>PILARES - PAREDES DE REVESTIMENTO DA LAMELA</t>
  </si>
  <si>
    <t>92422U</t>
  </si>
  <si>
    <t>MONTAGEM E DESMONTAGEM DE FÔRMA DE PILARES RETANGULARES E ESTRUTURAS SIMILARES COM ÁREA MÉDIA DAS SEÇÕES MENOR OU IGUAL A 0,25 M², PÉ-DIREITO SIMPLES, EM CHAPA DE MADEIRA COMPENSADA RESINADA, 6 UTILIZAÇÕES. AF_12/2015</t>
  </si>
  <si>
    <t>92762U</t>
  </si>
  <si>
    <t>ARMAÇÃO UTILIZANDO AÇO CA-50 DE 10.0 MM - MONTAGEM.</t>
  </si>
  <si>
    <t>92775U</t>
  </si>
  <si>
    <t>ARMAÇÃO UTILIZANDO AÇO CA-60 DE 5.0 MM - MONTAGEM. AF_12/2015</t>
  </si>
  <si>
    <t>04.23.01.02</t>
  </si>
  <si>
    <t>VIGAS - VC1 a VC8 - PAREDES DE REVEST. DA LAMELA</t>
  </si>
  <si>
    <t>92460U</t>
  </si>
  <si>
    <t>MONTAGEM E DESMONTAGEM DE FÔRMA DE VIGA, ESCORAMENTO METÁLICO, PÉ-DIREITO SIMPLES, EM CHAPA DE MADEIRA RESINADA, 6 UTILIZAÇÕES. AF_12/2015</t>
  </si>
  <si>
    <t>92723U</t>
  </si>
  <si>
    <t>CONCRETAGEM DE VIGAS E LAJES, FCK=20 MPA, PARA LAJES PREMOLDADAS COM USO DE BOMBA EM EDIFICAÇÃO COM ÁREA MÉDIA DE LAJES MENOR OU IGUAL A 20 M² - LANÇAMENTO, ADENSAMENTO E ACABAMENTO. AF_12/2015</t>
  </si>
  <si>
    <t>92760U</t>
  </si>
  <si>
    <t>ARMAÇÃO UTILIZANDO AÇO CA-50 DE 6.3 MM - MONTAGEM.</t>
  </si>
  <si>
    <t>04.23.01.03</t>
  </si>
  <si>
    <t>VIGAS - V1 a V28 - PAREDES DE REVEST. DA LAMELA</t>
  </si>
  <si>
    <t>04.23.01.04</t>
  </si>
  <si>
    <t>PAREDES E1, E2, E5 e E6</t>
  </si>
  <si>
    <t>04.23.02.00</t>
  </si>
  <si>
    <t>NIVEL MEZANINO</t>
  </si>
  <si>
    <t>04.23.02.01</t>
  </si>
  <si>
    <t>FUNDAÇOES EM ESTACA A TRADO</t>
  </si>
  <si>
    <t>74156/3ADPT</t>
  </si>
  <si>
    <t>ESTACA A TRADO (BROCA) DIAMETRO = 30 CM, EM CONCRETO MOLDADO IN LOCO, 25 MPA, SEM ARMACAO.</t>
  </si>
  <si>
    <t>04.23.02.02</t>
  </si>
  <si>
    <t>VIGAS VC1 a VC8 - BALDRAMES</t>
  </si>
  <si>
    <t>04.23.02.03</t>
  </si>
  <si>
    <t>BLOCOS</t>
  </si>
  <si>
    <t>04.23.02.04</t>
  </si>
  <si>
    <t>PILARES - P1 a P15 PAREDES DE REVEST. DA LAMELA</t>
  </si>
  <si>
    <t>04.23.02.05</t>
  </si>
  <si>
    <t>PILARES - P1 a P13 BANHEIROS LOJA</t>
  </si>
  <si>
    <t>04.23.02.06</t>
  </si>
  <si>
    <t>PILARES - P1 a P31 AREA RESTRITA</t>
  </si>
  <si>
    <t>04.23.02.07</t>
  </si>
  <si>
    <t>PILARES - PN1 e PN3 - SALA DE EXAUSTÃO</t>
  </si>
  <si>
    <t>92763U</t>
  </si>
  <si>
    <t>ARMAÇÃO UTILIZANDO AÇO CA-50 DE 12.5 MM - MONTAGEM.</t>
  </si>
  <si>
    <t>04.23.02.08</t>
  </si>
  <si>
    <t>PILARES - PN2 - SALA DE EXAUSTÃO</t>
  </si>
  <si>
    <t>04.23.02.09</t>
  </si>
  <si>
    <t>PILARES - PN4 a PN7 - SALA DE EXAUSTÃO</t>
  </si>
  <si>
    <t>04.23.02.10</t>
  </si>
  <si>
    <t>VIGAS - V1 a V29 - AREA RESTRITA</t>
  </si>
  <si>
    <t>04.23.02.11</t>
  </si>
  <si>
    <t>VIGAS - VN1 a VN5 - SALA DE EXAUSTÃO</t>
  </si>
  <si>
    <t>92764U</t>
  </si>
  <si>
    <t>ARMAÇÃO UTILIZANDO AÇO CA-50 DE 16.0 MM - MONTAGEM.</t>
  </si>
  <si>
    <t>04.23.02.12</t>
  </si>
  <si>
    <t>VIGAS - V1 a V7 - BANHEIRO LOJAS</t>
  </si>
  <si>
    <t>04.23.02.13</t>
  </si>
  <si>
    <t>LAJES - L1 a L4 - SALA DE EXAUSTÃO</t>
  </si>
  <si>
    <t>92517U</t>
  </si>
  <si>
    <t>MONTAGEM E DESMONTAGEM DE FÔRMA DE LAJE MACIÇA COM ÁREA MÉDIA MENOR OU IGUAL A 20 M², PÉ-DIREITO SIMPLES, EM CHAPA DE MADEIRA COMPENSADA RESINADA, 6 UTILIZAÇÕES. AF_12/2015</t>
  </si>
  <si>
    <t>92786U</t>
  </si>
  <si>
    <t>ARMAÇÃO DE LAJE DE UMA ESTRUTURA CONVENCIONAL DE CONCRETO ARMADO EM UMA EDIFÍCAÇÃO TÉRREA OU SOBRADO UTILIZANDO AÇO CA-50 DE 8.0 MM - MONTAGEM. AF_12/2015_P</t>
  </si>
  <si>
    <t>92788U</t>
  </si>
  <si>
    <t>ARMAÇÃO DE LAJE DE UMA ESTRUTURA CONVENCIONAL DE CONCRETO ARMADO EM UMA EDIFÍCAÇÃO TÉRREA OU SOBRADO UTILIZANDO AÇO CA-50 DE 12.5 MM - MONTAGEM. AF_12/2015_P</t>
  </si>
  <si>
    <t>04.23.02.14</t>
  </si>
  <si>
    <t>LAJES - L1 e L2 - BANHEIROS LOJA</t>
  </si>
  <si>
    <t>92785U</t>
  </si>
  <si>
    <t>ARMAÇÃO DE LAJE DE UMA ESTRUTURA CONVENCIONAL DE CONCRETO ARMADO EM UMA EDIFÍCAÇÃO TÉRREA OU SOBRADO UTILIZANDO AÇO CA-50 DE 6.3 MM - MONTAGEM. AF_12/2015_P</t>
  </si>
  <si>
    <t>04.23.02.15</t>
  </si>
  <si>
    <t>LAJES - L1 a L4 - MEZANINO</t>
  </si>
  <si>
    <t>04.23.02.16</t>
  </si>
  <si>
    <t>LAJES - L1 a L4 - AREA RESTRITA</t>
  </si>
  <si>
    <t>04.23.02.17</t>
  </si>
  <si>
    <t>BANCOS DO JARDIM</t>
  </si>
  <si>
    <t>04.23.02.18</t>
  </si>
  <si>
    <t>CASTELO DÁGUA</t>
  </si>
  <si>
    <t>92916U</t>
  </si>
  <si>
    <t>ARMAÇÃO DE ESTRUTURAS DE CONCRETO ARMADO, EXCETO VIGAS, PILARES, LAJES E FUNDAÇÕES (DE EDIFÍCIOS DE MÚLTIPLOS PAVIMENTOS, EDIFICAÇÃO TÉRREA OU SOBRADO), UTILIZANDO AÇO CA-50 DE 6.3 MM - MONTAGEM. AF_12/2015</t>
  </si>
  <si>
    <t>92919U</t>
  </si>
  <si>
    <t>ARMAÇÃO DE ESTRUTURAS DE CONCRETO ARMADO, EXCETO VIGAS, PILARES, LAJES E FUNDAÇÕES (DE EDIFÍCIOS DE MÚLTIPLOS PAVIMENTOS, EDIFICAÇÃO TÉRREA OU SOBRADO), UTILIZANDO AÇO CA-50 DE 10.0 MM - MONTAGEM. AF_12/2015</t>
  </si>
  <si>
    <t>04.23.03.00</t>
  </si>
  <si>
    <t>NIVEL COBERTURA</t>
  </si>
  <si>
    <t>04.23.03.01</t>
  </si>
  <si>
    <t>VIGA - PERGOLA</t>
  </si>
  <si>
    <t>04.24.00.00</t>
  </si>
  <si>
    <t>SERVIÇOS COMPLEMENTARES</t>
  </si>
  <si>
    <t>04.24.01.00</t>
  </si>
  <si>
    <t>LIMPEZA</t>
  </si>
  <si>
    <t>04.24.01.01</t>
  </si>
  <si>
    <t>VIDRO</t>
  </si>
  <si>
    <t>73948/8U</t>
  </si>
  <si>
    <t>LIMPEZA VIDRO COMUM</t>
  </si>
  <si>
    <t>04.24.01.02</t>
  </si>
  <si>
    <t>ESQUADRIA DE FERRO</t>
  </si>
  <si>
    <t>04.24.01.03</t>
  </si>
  <si>
    <t>73948/11U</t>
  </si>
  <si>
    <t>LIMPEZA PISO CERAMICO</t>
  </si>
  <si>
    <t>73948/15U</t>
  </si>
  <si>
    <t>LIMPEZA PISO MARMORITE/GRANILITE</t>
  </si>
  <si>
    <t>73948/3U</t>
  </si>
  <si>
    <t>LIMPEZA AZULEJO</t>
  </si>
  <si>
    <t>04.24.01.04</t>
  </si>
  <si>
    <t>GERAL</t>
  </si>
  <si>
    <t>9537U</t>
  </si>
  <si>
    <t>LIMPEZA FINAL DA OBRA</t>
  </si>
  <si>
    <t>05.00.00.00</t>
  </si>
  <si>
    <t>PASSAGEM DE PEDESTRES</t>
  </si>
  <si>
    <t>05.01.00.00</t>
  </si>
  <si>
    <t>05.01.01.00</t>
  </si>
  <si>
    <t>EIXO W</t>
  </si>
  <si>
    <t>05.01.01.01</t>
  </si>
  <si>
    <t>CALÇADAS</t>
  </si>
  <si>
    <t>05.01.01.02</t>
  </si>
  <si>
    <t>RETIRADA DA PARADA DE ÔNIBUS</t>
  </si>
  <si>
    <t>85421U</t>
  </si>
  <si>
    <t>REMOCAO DE VIDRO COMUM</t>
  </si>
  <si>
    <t>89263U</t>
  </si>
  <si>
    <t>DEMOLICAO DE ESTRUTURA METALICA SEM REMOCAO</t>
  </si>
  <si>
    <t>05.01.01.03</t>
  </si>
  <si>
    <t>REMANEJAMENTO DE REDE DE ÁGUAS PLUVIAIS DA NOVACAP</t>
  </si>
  <si>
    <t>72945U</t>
  </si>
  <si>
    <t>IMPRIMACAO DE BASE DE PAVIMENTACAO COM ADP CM-30</t>
  </si>
  <si>
    <t>73710U</t>
  </si>
  <si>
    <t>BASE PARA PAVIMENTACAO COM BRITA GRADUADA, INCLUSIVE COMPACTACAO</t>
  </si>
  <si>
    <t>90096U</t>
  </si>
  <si>
    <t>ESCAVAÇÃO MECANIZADA DE VALA COM PROF. MAIOR QUE 4,5 M ATÉ 6,0 M (MÉDIA ENTRE MONTANTE E JUSANTE/UMA COMPOSIÇÃO POR TRECHO), COM ESCAVADEIRA HIDRÁULICA (1,2 M3/155 HP), LARG. MENOR QUE 1,5 M, EM SOLO DE 1A CATEGORIA, LOCAIS COM BAIXO NÍVEL DE INTERFERÊNCIA. AF_01/2015</t>
  </si>
  <si>
    <t>92829U</t>
  </si>
  <si>
    <t>TUBO DE CONCRETO PARA REDES COLETORAS DE ÁGUAS PLUVIAIS, DIÂMETRO DE 1200 MM, JUNTA RÍGIDA, INSTALADO EM LOCAL COM ALTO NÍVEL DE INTERFERÊNCIAS - FORNECIMENTO E ASSENTAMENTO. AF_12/2015</t>
  </si>
  <si>
    <t>92970U</t>
  </si>
  <si>
    <t>DEMOLIÇÃO DE PAVIMENTAÇÃO ASFÁLTICA COM UTILIZAÇÃO DE MARTELO PERFURADOR, ESPESSURA ATÉ 15 CM, EXCLUSIVE CARGA E TRANSPORTE</t>
  </si>
  <si>
    <t>94053U</t>
  </si>
  <si>
    <t>ESCORAMENTO DE VALA, TIPO DESCONTÍNUO, COM PROFUNDIDADE DE 3,0 A 4,5 M, LARGURA MENOR QUE 1,5 M, EM LOCAL COM NÍVEL ALTO DE INTERFERÊNCIA. AF_06/2016</t>
  </si>
  <si>
    <t>94104U</t>
  </si>
  <si>
    <t>LASTRO DE VALA COM PREPARO DE FUNDO, LARGURA MENOR QUE 1,5 M, COM CAMADA DE AREIA, LANÇAMENTO MANUAL, EM LOCAL COM NÍVEL ALTO DE INTERFERÊNCIA. AF_06/2016</t>
  </si>
  <si>
    <t>95997U</t>
  </si>
  <si>
    <t>CONSTRUÇÃO DE PAVIMENTO COM APLICAÇÃO DE CONCRETO BETUMINOSO USINADO A QUENTE (CBUQ), CAMADA DE ROLAMENTO, COM ESPESSURA DE 6,0 CM, EXCLUSIVE TRANSPORTE. AF_03/2017</t>
  </si>
  <si>
    <t>M0503001</t>
  </si>
  <si>
    <t>POÇO DE VISITA DE ÁGUAS PLUVIAIS EM CONCRETO ARMADO 2,10X2,10X2,90M COLETOR D=1,20M ,PAREDE E=15CM BASE EM CONCRETO FCK=10MPA</t>
  </si>
  <si>
    <t>05.01.01.04</t>
  </si>
  <si>
    <t>ESTACIONAMENTO NA 106/107 SUL - DEMOLIÇÕES OU REMOÇÕES</t>
  </si>
  <si>
    <t>09.005.0054 ADPT</t>
  </si>
  <si>
    <t>CORTE,DESGALHAMENTO,DESTOCAMENTO E DESENRAIZAMENTO DE ÁRVORE,COM ALTURA ACIMA DE 5,00M E DIAMETRO EM TORNO DE 50CM, COM AUXÍLIO DE EQUIPAMENTO MECÂNICO</t>
  </si>
  <si>
    <t>85335U</t>
  </si>
  <si>
    <t>RETIRADA DE MEIO FIO C/ EMPILHAMENTO E S/ REMOCAO</t>
  </si>
  <si>
    <t>05.01.02.00</t>
  </si>
  <si>
    <t>EIXO L</t>
  </si>
  <si>
    <t>05.01.02.01</t>
  </si>
  <si>
    <t>05.01.02.02</t>
  </si>
  <si>
    <t>05.01.03.00</t>
  </si>
  <si>
    <t>COBERTURA DA LOJA DA PASSAGEM</t>
  </si>
  <si>
    <t>05.01.03.01</t>
  </si>
  <si>
    <t>REMOÇÃO DE ÁRVORES</t>
  </si>
  <si>
    <t>05.01.04.00</t>
  </si>
  <si>
    <t>TRAVESSIA SUBTERRÂNEA</t>
  </si>
  <si>
    <t>05.01.04.01</t>
  </si>
  <si>
    <t>REMOÇÃO DE ÁRVORES CANTEIRO EIXO L</t>
  </si>
  <si>
    <t>05.01.05.00</t>
  </si>
  <si>
    <t>REMANEJAMENTO DE INTERFERÊNCIAS</t>
  </si>
  <si>
    <t>M0506001</t>
  </si>
  <si>
    <t>REMANEJAMENTO DA REDE COLETORA DE ÁGUA E ESGOTO - ESTAÇÃO 106 SUL (INCLUSIVE PROJETO EXECUTIVO DOS REMANEJAMENTOS) - CAESB</t>
  </si>
  <si>
    <t>05.02.00.00</t>
  </si>
  <si>
    <t>04.108.000407.SER</t>
  </si>
  <si>
    <t>CUSTO DE MOBILIZAÇÃO OU DESMOBILIZAÇÃO, EQUIPAMENTO ESTACA ESCAVADA MECÂNICAMENTE, MOVIMENTAÇÃO DA EQUIPE E DOS EQUIPAMENTOS DENTRO DAS REGIÕES METROPOLITANAS (SERVIÇO TERCEIRIZADO)</t>
  </si>
  <si>
    <t>05.02.04.00</t>
  </si>
  <si>
    <t>TRAVESSIAS RODOVIÁRIAS</t>
  </si>
  <si>
    <t>05.02.04.01</t>
  </si>
  <si>
    <t>05.03.00.00</t>
  </si>
  <si>
    <t>MOVIMENTO DE TERRA</t>
  </si>
  <si>
    <t>05.03.01.00</t>
  </si>
  <si>
    <t>LOJA DA PASSAGEM</t>
  </si>
  <si>
    <t>05.03.01.01</t>
  </si>
  <si>
    <t>ESTACAS ESCAVADAS(ESTACÃO)</t>
  </si>
  <si>
    <t>74010/1U</t>
  </si>
  <si>
    <t>CARGA E DESCARGA MECANICA DE SOLO UTILIZANDO CAMINHAO BASCULANTE E PA CARREGADEIRA SOBRE PNEUS 128 HP, CAPACIDADE DA CAÇAMBA 1,7 A 2,8 M3, PESO OPERACIONAL 11632 KG</t>
  </si>
  <si>
    <t>M0401020</t>
  </si>
  <si>
    <t>ESCAVAÇÃO MECANICA DE ESTACA, SEM FLUIDO ESTABILIZANTE, COM 80 CM DE DIÂMETRO(EXECUÇÃO EM HORÁRIO ESPECIAL)</t>
  </si>
  <si>
    <t>M0401021</t>
  </si>
  <si>
    <t>ESCAVAÇÃO MECANICA DE ESTACA, SEM FLUIDO ESTABILIZANTE, COM 60 CM DE DIÂMETRO(EXECUÇÃO EM HORÁRIO ESPECIAL)</t>
  </si>
  <si>
    <t>05.03.01.02</t>
  </si>
  <si>
    <t>FUNDAÇÃO</t>
  </si>
  <si>
    <t>05.03.01.03</t>
  </si>
  <si>
    <t>NIVEL TÉRREO</t>
  </si>
  <si>
    <t>83338U</t>
  </si>
  <si>
    <t>ESCAVACAO MECANICA, A CEU ABERTO, EM MATERIAL DE 1A CATEGORIA, COM ESCAVADEIRA HIDRAULICA, CAPACIDADE DE 0,78 M3</t>
  </si>
  <si>
    <t>95285U</t>
  </si>
  <si>
    <t>TRANSPORTE COM CAMINHÃO BASCULANTE 6 M3 EM RODOVIA COM LEITO NATURAL, DMT ATÉ 200 M</t>
  </si>
  <si>
    <t>05.03.01.04</t>
  </si>
  <si>
    <t>ESCAVAÇÃO ENTRE ESTACÕES (NIVEL COBERTURA - TÉRREO)</t>
  </si>
  <si>
    <t>05.03.02.00</t>
  </si>
  <si>
    <t>05.03.02.01</t>
  </si>
  <si>
    <t>05.03.02.02</t>
  </si>
  <si>
    <t>NÍVEL FUNDAÇÃO</t>
  </si>
  <si>
    <t>05.03.02.03</t>
  </si>
  <si>
    <t>VIGA DE COROAMENTO</t>
  </si>
  <si>
    <t>90082U</t>
  </si>
  <si>
    <t>ESCAVAÇÃO MECANIZADA DE VALA COM PROF. ATÉ 1,5 M (MÉDIA ENTRE MONTANTE E JUSANTE/UMA COMPOSIÇÃO POR TRECHO), COM ESCAVADEIRA HIDRÁULICA (0,8 M3/111 HP), LARG. DE 1,5 M A 2,5 M, EM SOLO DE 1A CATEGORIA, EM LOCAIS COM ALTO NÍVEL DE INTERFERÊNCIA. AF_01/2015</t>
  </si>
  <si>
    <t>05.03.02.04</t>
  </si>
  <si>
    <t>05.03.02.05</t>
  </si>
  <si>
    <t>05.03.03.00</t>
  </si>
  <si>
    <t>05.03.03.01</t>
  </si>
  <si>
    <t>05.03.03.02</t>
  </si>
  <si>
    <t>05.03.03.03</t>
  </si>
  <si>
    <t>05.03.03.04</t>
  </si>
  <si>
    <t>05.03.03.05</t>
  </si>
  <si>
    <t>41721U</t>
  </si>
  <si>
    <t>COMPACTACAO MECANICA A 95% DO PROCTOR NORMAL - PAVIMENTACAO URBANA</t>
  </si>
  <si>
    <t>05.03.04.00</t>
  </si>
  <si>
    <t>05.03.04.01</t>
  </si>
  <si>
    <t>ESTACAS ESCAVADAS(ESTACÃO) - EIXO L</t>
  </si>
  <si>
    <t>74010/1 NOT</t>
  </si>
  <si>
    <t>CARGA E DESCARGA MECANICA DE SOLO UTILIZANDO CAMINHAO BASCULANTE E PA CARREGADEIRA SOBRE PNEUS 128 HP, CAPACIDADE DA CAÇAMBA 1,7 A 2,8 M3, PESO OPERACIONAL 11632 KG (HORÁRIO NOTURNO)</t>
  </si>
  <si>
    <t>94342 NOT</t>
  </si>
  <si>
    <t>ATERRO MANUAL DE VALAS COM AREIA PARA ATERRO E COMPACTAÇÃO MECANIZADA. (SERVIÇO NOTURNO)</t>
  </si>
  <si>
    <t>95875 NOT</t>
  </si>
  <si>
    <t>TRANSPORTE COM CAMINHÃO BASCULANTE DE 10 M3, EM VIA URBANA PAVIMENTADA, DMT ATÉ 30 KM (UNIDADE: M3XKM). HORÁRIO NOTURNO</t>
  </si>
  <si>
    <t>05.03.04.02</t>
  </si>
  <si>
    <t>NIVEL TÉRREO - EIXO L</t>
  </si>
  <si>
    <t>72961U</t>
  </si>
  <si>
    <t>REGULARIZACAO E COMPACTACAO DE SUBLEITO ATE 20 CM DE ESPESSURA</t>
  </si>
  <si>
    <t>90099 ADPT</t>
  </si>
  <si>
    <t>ESCAVAÇÃO DE TRAVESSIA SUBTERRÂNEA POR MÉTODO INVERTIDO</t>
  </si>
  <si>
    <t>05.03.04.03</t>
  </si>
  <si>
    <t>VIGA DE COROAMENTO - EIXO L</t>
  </si>
  <si>
    <t>90082 NOT</t>
  </si>
  <si>
    <t>ESCAVAÇÃO MECANIZADA DE VALA COM PROF. ATÉ 1,5 M (MÉDIA ENTRE MONTANTE E JUSANTE/UMA COMPOSIÇÃO POR TRECHO), COM ESCAVADEIRA HIDRÁULICA (0,8 M3/111 HP), LARG. DE 1,5 M A 2,5 M, EM SOLO DE 1A CATEGORIA, EM LOCAIS COM ALTO NÍVEL DE INTERFERÊNCIA. (SERVIÇO NOTURNO)</t>
  </si>
  <si>
    <t>93358 NOT</t>
  </si>
  <si>
    <t>ESCAVAÇÃO MANUAL DE VALAS. (SERVIÇO NOTURNO)</t>
  </si>
  <si>
    <t>93382 NOT</t>
  </si>
  <si>
    <t>REATERRO MANUAL DE VALAS COM COMPACTAÇÃO MECANIZADA.( SERVIÇO NOTURNO)</t>
  </si>
  <si>
    <t>05.03.04.04</t>
  </si>
  <si>
    <t>ESCAVAÇÃO ENTRE ESTACÕES - EIXO L</t>
  </si>
  <si>
    <t>05.03.04.05</t>
  </si>
  <si>
    <t>ESTACAS ESCAVADAS(ESTACÃO) - EIXO W</t>
  </si>
  <si>
    <t>05.03.04.06</t>
  </si>
  <si>
    <t>NÍVEL TÉRREO - EIXO W</t>
  </si>
  <si>
    <t>05.03.04.07</t>
  </si>
  <si>
    <t>VIGA DE COROAMENTO - EIXO W</t>
  </si>
  <si>
    <t>05.03.04.08</t>
  </si>
  <si>
    <t>ESCAVAÇÃO ENTRE ESTACÕES - EIXO W</t>
  </si>
  <si>
    <t>05.03.04.09</t>
  </si>
  <si>
    <t>ESTACAS ESCAVADAS(ESTACÃO) - EIXO RODOVIÁRIO</t>
  </si>
  <si>
    <t>05.03.04.10</t>
  </si>
  <si>
    <t>NIVEL DO TÉRREO - EIXO RODOVIÁRIO</t>
  </si>
  <si>
    <t>05.03.04.11</t>
  </si>
  <si>
    <t>VIGA DE COROAMENTO - EIXO RODOVIÁRIO</t>
  </si>
  <si>
    <t>05.03.04.12</t>
  </si>
  <si>
    <t>ESCAVAÇÃO ENTRE OS ESTACÕES - EIXO RODOVIÁRIO</t>
  </si>
  <si>
    <t>05.03.04.13</t>
  </si>
  <si>
    <t>ESCAVAÇÃO DAS LAJES PRÉ-MOLDAD - EIXO L</t>
  </si>
  <si>
    <t>05.03.04.14</t>
  </si>
  <si>
    <t>ESCAVAÇÃO DAS LAJES PRÉ-MOLDAD - EIXO W</t>
  </si>
  <si>
    <t>05.03.04.15</t>
  </si>
  <si>
    <t>ESCAVAÇÃO DAS LAJES PRÉ-MOLDAD - EIXO RODOVIÁRIO</t>
  </si>
  <si>
    <t>05.03.04.16</t>
  </si>
  <si>
    <t>VIGA BALDRAME - EIXO W</t>
  </si>
  <si>
    <t>05.03.04.17</t>
  </si>
  <si>
    <t>VIGA BALDRAME - EIXO RODOV.</t>
  </si>
  <si>
    <t>05.03.04.18</t>
  </si>
  <si>
    <t>ESTACIONAMENTO NA 106/107 SUL</t>
  </si>
  <si>
    <t>05.03.04.19</t>
  </si>
  <si>
    <t>ESTACIONAMENTO NA 206/207 SUL</t>
  </si>
  <si>
    <t>05.04.00.00</t>
  </si>
  <si>
    <t>PAVIMENTAÇÃO</t>
  </si>
  <si>
    <t>05.04.01.00</t>
  </si>
  <si>
    <t>06.100.0148 ADPT</t>
  </si>
  <si>
    <t>GEOGRELHA PARA REFORCO DE CAMADAS ASFALTICAS,PRODUZIDA A PARTIR DE FILAMENTOS DE POLIESTER DE ALTA TENACIDADE,C/REVESTIMENTO BETUMINOSO,COMBINADA A UM NAO-TECIDO ULTRA-LEVE COM NO MINIMO 800 PERFU</t>
  </si>
  <si>
    <t>72942U</t>
  </si>
  <si>
    <t>PINTURA DE LIGACAO COM EMULSAO RR-1C</t>
  </si>
  <si>
    <t>93177U</t>
  </si>
  <si>
    <t>TRANSPORTE DE MATERIAL ASFALTICO, COM CAMINHÃO COM CAPACIDADE DE 20000 L EM RODOVIA PAVIMENTADA PARA DISTÂNCIAS MÉDIAS DE TRANSPORTE IGUAL OU INFERIOR A 100 KM. AF_02/2016</t>
  </si>
  <si>
    <t>TXKM</t>
  </si>
  <si>
    <t>94273 ADPT</t>
  </si>
  <si>
    <t>ASSENTAMENTO DE GUIA (MEIO-FIO) EM TRECHO RETO, PARA VIAS URBANAS (USO VIÁRIO)EXCLUSIVE MEIO-FIO.</t>
  </si>
  <si>
    <t>96002U</t>
  </si>
  <si>
    <t>FRESAGEM DE PAVIMENTO ASFÁLTICO, EM LOCAIS COM NIVEL ALTO DE INTERFERÊNCIA. AF_03/2017</t>
  </si>
  <si>
    <t>05.04.02.00</t>
  </si>
  <si>
    <t>94273U</t>
  </si>
  <si>
    <t>ASSENTAMENTO DE GUIA (MEIO-FIO) EM TRECHO RETO, CONFECCIONADA EM CONCRETO PRÉ-FABRICADO, DIMENSÕES 100X15X13X30 CM (COMPRIMENTO X BASE INFERIOR X BASE SUPERIOR X ALTURA), PARA VIAS URBANAS (USO VIÁRIO). AF_06/2016</t>
  </si>
  <si>
    <t>05.04.03.00</t>
  </si>
  <si>
    <t>EIXO RODOVIÁRIO</t>
  </si>
  <si>
    <t>05.04.04.00</t>
  </si>
  <si>
    <t>ESTACIONAMENTO DA 106/107 SUL</t>
  </si>
  <si>
    <t>85180U</t>
  </si>
  <si>
    <t>PLANTIO DE GRAMA ESMERALDA EM ROLO</t>
  </si>
  <si>
    <t>92403U</t>
  </si>
  <si>
    <t>EXECUÇÃO DE PÁTIO/ESTACIONAMENTO EM PISO INTERTRAVADO, COM BLOCO 16 FACES DE 22 X 11 CM, ESPESSURA 6 CM. AF_12/2015</t>
  </si>
  <si>
    <t>94991U</t>
  </si>
  <si>
    <t>EXECUÇÃO DE PASSEIO (CALÇADA) OU PISO DE CONCRETO COM CONCRETO MOLDADO IN LOCO, USINADO, ACABAMENTO CONVENCIONAL, NÃO ARMADO. AF_07/2016</t>
  </si>
  <si>
    <t>05.04.05.00</t>
  </si>
  <si>
    <t>ESTACIONAMENTO DA 206/207 SUL</t>
  </si>
  <si>
    <t>05.04.06.00</t>
  </si>
  <si>
    <t>SINALIZAÇÃO PARA ESTACIONAMENTO DA 106/107 SUL</t>
  </si>
  <si>
    <t>4 S 06 121 11 ADPT</t>
  </si>
  <si>
    <t>FORN. E COLOCAÇÃO DE TACHÃO REFLET. BIDIRECIONAL</t>
  </si>
  <si>
    <t>und</t>
  </si>
  <si>
    <t>4 S 06 200 02 ADPT</t>
  </si>
  <si>
    <t>FORNECIMENTO E IMPLANTAÇÃO DE PLACA DE SINALIZAÇÃO REFLETIVA CIRCULAR , DIÂMETRO 800MM, PARA ESTACIONAMENTO</t>
  </si>
  <si>
    <t>4 S 06 200 02 ADPT2</t>
  </si>
  <si>
    <t>FORNECIMENTO E IMPLANTAÇÃO DE PLACA DE SINALIZAÇÃO REFLETIVA RETANGULAR , 600MM X 500MM, PARA ESTACIONAMENTO</t>
  </si>
  <si>
    <t>84665U</t>
  </si>
  <si>
    <t>PINTURA ACRILICA PARA SINALIZAÇÃO HORIZONTAL EM PISO CIMENTADO</t>
  </si>
  <si>
    <t>05.04.07.00</t>
  </si>
  <si>
    <t>SINALIZAÇÃO PARA ESTACIONAMENTO DA 206/207 SUL</t>
  </si>
  <si>
    <t>05.04.08.00</t>
  </si>
  <si>
    <t>BAIA DE ÔNIBUS PARA O EIXO L - SENTIDO SAÍDA SUL</t>
  </si>
  <si>
    <t>1 A 02 702 00</t>
  </si>
  <si>
    <t>Limpeza e enchim. junta pav. concr.(const e rest)</t>
  </si>
  <si>
    <t>68053U</t>
  </si>
  <si>
    <t>FORNECIMENTO/INSTALACAO LONA PLASTICA PRETA, PARA IMPERMEABILIZACAO, ESPESSURA 150 MICRAS.</t>
  </si>
  <si>
    <t>73994/1U</t>
  </si>
  <si>
    <t>ARMACAO EM TELA DE ACO SOLDADA NERVURADA Q-138, ACO CA-60, 4,2MM, MALHA 10X10CM</t>
  </si>
  <si>
    <t>85366U</t>
  </si>
  <si>
    <t>DEMOLICAO MANUAL DE PAVIMENTACAO EM CONCRETO ASFALTICO, ESPESSURA 5CM</t>
  </si>
  <si>
    <t>92795U</t>
  </si>
  <si>
    <t>CORTE E DOBRA DE AÇO CA-50, DIÂMETRO DE 12.5 MM, UTILIZADO EM ESTRUTURAS DIVERSAS, EXCETO LAJES. AF_12/2015</t>
  </si>
  <si>
    <t>95999U</t>
  </si>
  <si>
    <t>CONSTRUÇÃO DE PAVIMENTO COM APLICAÇÃO DE CONCRETO BETUMINOSO USINADO A QUENTE (CBUQ), CAMADA DE ROLAMENTO, COM ESPESSURA DE 7,0 CM, EXCLUSIVE TRANSPORTE. AF_03/2017</t>
  </si>
  <si>
    <t>M0302002</t>
  </si>
  <si>
    <t>PAVIMENTO DE CONCRETO COM EQUIPAMENTO DE PEQUENO PORTE, ESPESSURA DE 0,22 M, COM AGENTE DE CURA E COM TELA SOLDADA.</t>
  </si>
  <si>
    <t>05.05.00.00</t>
  </si>
  <si>
    <t>INFRAESTRUTURA</t>
  </si>
  <si>
    <t>05.05.01.00</t>
  </si>
  <si>
    <t>3806426 (SICRO/2017)</t>
  </si>
  <si>
    <t>LANÇAMENTO DE PRÉ-LAJE/PRÉ MOLDADOS /ARMADURAS DAS ESTACAS COM UTILIZAÇÃO DE GUINDAUTO</t>
  </si>
  <si>
    <t>T</t>
  </si>
  <si>
    <t>91089 ADPT</t>
  </si>
  <si>
    <t>EXECUÇÃO DE REVESTIMENTO DE CONCRETO PROJETADO COM ESPESSURA DE 10 CM, ARMADO COM TELA TELCON Q-75 OU EQUIVALENTE, INCLINAÇÃO DE 90°, APLICAÇÃO DESCONTÍNUA.</t>
  </si>
  <si>
    <t>92722 NOT2</t>
  </si>
  <si>
    <t>CONCRETO USINADO, BOMBEADO , FCK = 25 MPA - LANÇAMENTO, ADENSAMENTO E ACABAMENTO.(SERVIÇO NOTURNO)</t>
  </si>
  <si>
    <t>92765U</t>
  </si>
  <si>
    <t>ARMAÇÃO UTILIZANDO AÇO CA-50 DE 20.0 MM - MONTAGEM.</t>
  </si>
  <si>
    <t>95878U</t>
  </si>
  <si>
    <t>TRANSPORTE COM CAMINHÃO BASCULANTE DE 10 M3, EM VIA URBANA PAVIMENTADA, DMT ATÉ 30 KM (UNIDADE: TONXKM). AF_12/2016</t>
  </si>
  <si>
    <t>05.05.02.00</t>
  </si>
  <si>
    <t>VIGAS DE COROAMENTO DAS ESTACAS - EIXO W</t>
  </si>
  <si>
    <t>87894U</t>
  </si>
  <si>
    <t>CHAPISCO APLICADO EM ALVENARIA (SEM PRESENÇA DE VÃOS) E ESTRUTURAS DE CONCRETO DE FACHADA, COM COLHER DE PEDREIRO. ARGAMASSA TRAÇO 1:3 COM PREPARO EM BETONEIRA 400L. AF_06/2014</t>
  </si>
  <si>
    <t>92411U</t>
  </si>
  <si>
    <t>MONTAGEM E DESMONTAGEM DE FÔRMA DE PILARES RETANGULARES E ESTRUTURAS SIMILARES COM ÁREA MÉDIA DAS SEÇÕES MAIOR QUE 0,25 M², PÉ-DIREITO SIMPLES, EM MADEIRA SERRADA, 2 UTILIZAÇÕES. AF_12/2015</t>
  </si>
  <si>
    <t>92722 ADPT</t>
  </si>
  <si>
    <t>CONCRETO USINADO, BOMBEADO , FCK = 30 MPA - LANÇAMENTO, ADENSAMENTO E ACABAMENTO.</t>
  </si>
  <si>
    <t>92722 NOT3</t>
  </si>
  <si>
    <t>CONCRETO USINADO DE ALTA RESISTÊNCIA INICIAL, BOMBEADO , FCK = 30 MPA - LANÇAMENTO, ADENSAMENTO E ACABAMENTO.(SERVIÇO NOTURNO)</t>
  </si>
  <si>
    <t>05.05.03.00</t>
  </si>
  <si>
    <t>05.05.04.00</t>
  </si>
  <si>
    <t>VIGAS DE COROAMENTO DAS ESTACAS - EIXO L</t>
  </si>
  <si>
    <t>92766U</t>
  </si>
  <si>
    <t>ARMAÇÃO UTILIZANDO AÇO CA-50 DE 25.0 MM - MONTAGEM.</t>
  </si>
  <si>
    <t>05.05.05.00</t>
  </si>
  <si>
    <t>05.05.06.00</t>
  </si>
  <si>
    <t>VIGAS DE COROAMENTO DAS ESTACAS - EIXO RODOVIÁRIO</t>
  </si>
  <si>
    <t>05.05.07.00</t>
  </si>
  <si>
    <t>ESTACAS ESCAVADAS(ESTACÃO) - LOJA DA PASSAGEM</t>
  </si>
  <si>
    <t>05.05.08.00</t>
  </si>
  <si>
    <t>CORTINA E ESCADA - LOJA DA PASSAGEM</t>
  </si>
  <si>
    <t>05.05.08.01</t>
  </si>
  <si>
    <t>CORTINAS (1:2:3) E ESCADA</t>
  </si>
  <si>
    <t>92421U</t>
  </si>
  <si>
    <t>MONTAGEM E DESMONTAGEM DE FÔRMA DE PILARES RETANGULARES E ESTRUTURAS SIMILARES COM ÁREA MÉDIA DAS SEÇÕES MAIOR QUE 0,25 M², PÉ-DIREITO DUPLO, EM CHAPA DE MADEIRA COMPENSADA RESINADA, 4 UTILIZAÇÕES. AF_12/2015</t>
  </si>
  <si>
    <t>95938U</t>
  </si>
  <si>
    <t>MONTAGEM E DESMONTAGEM DE FÔRMA PARA ESCADAS, COM 2 LANCES, EM MADEIRA SERRADA, 2 UTILIZAÇÕES. AF_01/2017</t>
  </si>
  <si>
    <t>95943U</t>
  </si>
  <si>
    <t>ARMAÇÃO DE ESCADA, COM 2 LANCES, DE UMA ESTRUTURA CONVENCIONAL DE CONCRETO ARMADO UTILIZANDO AÇO CA-60 DE 5,0 MM - MONTAGEM. AF_01/2017</t>
  </si>
  <si>
    <t>95944U</t>
  </si>
  <si>
    <t>ARMAÇÃO DE ESCADA, COM 2 LANCES, DE UMA ESTRUTURA CONVENCIONAL DE CONCRETO ARMADO UTILIZANDO AÇO CA-50 DE 6,3 MM - MONTAGEM. AF_01/2017</t>
  </si>
  <si>
    <t>95945U</t>
  </si>
  <si>
    <t>ARMAÇÃO DE ESCADA, COM 2 LANCES, DE UMA ESTRUTURA CONVENCIONAL DE CONCRETO ARMADO UTILIZANDO AÇO CA-50 DE 8,0 MM - MONTAGEM. AF_01/2017</t>
  </si>
  <si>
    <t>95946U</t>
  </si>
  <si>
    <t>ARMAÇÃO DE ESCADA, COM 2 LANCES, DE UMA ESTRUTURA CONVENCIONAL DE CONCRETO ARMADO UTILIZANDO AÇO CA-50 DE 10,0 MM - MONTAGEM. AF_01/2017</t>
  </si>
  <si>
    <t>95947U</t>
  </si>
  <si>
    <t>ARMAÇÃO DE ESCADA, COM 2 LANCES, DE UMA ESTRUTURA CONVENCIONAL DE CONCRETO ARMADO UTILIZANDO AÇO CA-50 DE 12,5 MM - MONTAGEM. AF_01/2017</t>
  </si>
  <si>
    <t>95948U</t>
  </si>
  <si>
    <t>ARMAÇÃO DE ESCADA, COM 2 LANCES, DE UMA ESTRUTURA CONVENCIONAL DE CONCRETO ARMADO UTILIZANDO AÇO CA-50 DE 16,0 MM - MONTAGEM. AF_01/2017</t>
  </si>
  <si>
    <t>05.05.08.02</t>
  </si>
  <si>
    <t>CORTINA DE PLACA PRÉ-MOLDADA</t>
  </si>
  <si>
    <t>73970/2 ADPT</t>
  </si>
  <si>
    <t>ESTRUTURA METALICA EM ACO ESTRUTURAL PERFIL W250x44,8</t>
  </si>
  <si>
    <t>73970/2U</t>
  </si>
  <si>
    <t>ESTRUTURA METALICA EM ACO ESTRUTURAL PERFIL I 6 X 3 3/8</t>
  </si>
  <si>
    <t>05.05.09.00</t>
  </si>
  <si>
    <t>TIRANTES - LOJA DA PASSAGEM</t>
  </si>
  <si>
    <t>M0401013</t>
  </si>
  <si>
    <t>TIRANTE PERMANENTE PROTENDIDO COM 4 CORDOALHAS D = 12,7 MM, AÇO CP 190 RB, COM CAPACIDADE DE 350 KN - EXCETO PERFURAÇÃO</t>
  </si>
  <si>
    <t>M0401015</t>
  </si>
  <si>
    <t>PERFURAÇÃO PARA TIRANTES EM MATERIAL DE 1ª CATEGORIA COM DIÂMETRO DE ATÉ 120 MM</t>
  </si>
  <si>
    <t>05.05.09.06</t>
  </si>
  <si>
    <t>CUNHA DE GRAU</t>
  </si>
  <si>
    <t>05.05.10.00</t>
  </si>
  <si>
    <t>BLOCOS DE COROAMENTO - LOJA DA PASSAGEM</t>
  </si>
  <si>
    <t>05.05.10.01</t>
  </si>
  <si>
    <t>BLOCO B1 A B45 E BE1 E BE2</t>
  </si>
  <si>
    <t>05.05.11.00</t>
  </si>
  <si>
    <t>VIGAS BALDRAMES - LOJA DA PASSAGEM (V1 A V37 E VE1)</t>
  </si>
  <si>
    <t>05.05.12.00</t>
  </si>
  <si>
    <t>VIGAS DE COROAMENTO DAS ESTACAS - LOJA DA PASSAGEM (VCL1 A VCL4)</t>
  </si>
  <si>
    <t>05.05.13.00</t>
  </si>
  <si>
    <t>POÇO DE RECALQUE AP - LOJA DA PASSAGEM</t>
  </si>
  <si>
    <t>05.05.14.00</t>
  </si>
  <si>
    <t>POÇO DE RECALQUE ESGOTO - LOJA DA PASSAGEM</t>
  </si>
  <si>
    <t>05.05.15.00</t>
  </si>
  <si>
    <t>LAJES DOS BALDRAMES - LOJA DA PASSAGEM</t>
  </si>
  <si>
    <t>05.05.16.00</t>
  </si>
  <si>
    <t>BLOCOS B1 - EIXO L</t>
  </si>
  <si>
    <t>05.05.17.00</t>
  </si>
  <si>
    <t>BLOCO DO ELEVADOR - EIXO L</t>
  </si>
  <si>
    <t>05.05.18.00</t>
  </si>
  <si>
    <t>BLOCO DO ELEVADOR - EIXO W</t>
  </si>
  <si>
    <t>05.05.19.00</t>
  </si>
  <si>
    <t>BLOCO BR1 - EIXO L</t>
  </si>
  <si>
    <t>05.06.00.00</t>
  </si>
  <si>
    <t>SUPERESTRUTURA</t>
  </si>
  <si>
    <t>05.06.01.00</t>
  </si>
  <si>
    <t>PILARES - LOJA DA PASSAGEM (P1 A P47)</t>
  </si>
  <si>
    <t>92419U</t>
  </si>
  <si>
    <t>MONTAGEM E DESMONTAGEM DE FÔRMA DE PILARES RETANGULARES E ESTRUTURAS SIMILARES COM ÁREA MÉDIA DAS SEÇÕES MAIOR QUE 0,25 M², PÉ-DIREITO SIMPLES, EM CHAPA DE MADEIRA COMPENSADA RESINADA, 4 UTILIZAÇÕES. AF_12/2015</t>
  </si>
  <si>
    <t>05.06.02.00</t>
  </si>
  <si>
    <t>VIGAS - LOJA DA PASSAGEM</t>
  </si>
  <si>
    <t>92458U</t>
  </si>
  <si>
    <t>MONTAGEM E DESMONTAGEM DE FÔRMA DE VIGA, ESCORAMENTO METÁLICO, PÉ-DIREITO DUPLO, EM CHAPA DE MADEIRA RESINADA, 6 UTILIZAÇÕES. AF_12/2015</t>
  </si>
  <si>
    <t>05.06.03.00</t>
  </si>
  <si>
    <t>LAJE MACIÇA (L1 A L24) - LOJA DA PASSAGEM</t>
  </si>
  <si>
    <t>92507U</t>
  </si>
  <si>
    <t>MONTAGEM E DESMONTAGEM DE FÔRMA DE LAJE MACIÇA COM ÁREA MÉDIA MENOR OU IGUAL A 20 M², PÉ-DIREITO DUPLO, EM CHAPA DE MADEIRA COMPENSADA RESINADA, 2 UTILIZAÇÕES. AF_12/2015</t>
  </si>
  <si>
    <t>92787U</t>
  </si>
  <si>
    <t>ARMAÇÃO DE LAJE DE UMA ESTRUTURA CONVENCIONAL DE CONCRETO ARMADO EM UMA EDIFÍCAÇÃO TÉRREA OU SOBRADO UTILIZANDO AÇO CA-50 DE 10.0 MM - MONTAGEM. AF_12/2015_P</t>
  </si>
  <si>
    <t>05.06.04.00</t>
  </si>
  <si>
    <t>LAJE PRÉ-MOLDADA (PL1:PL2A) - LOJA DA PASSAGEM</t>
  </si>
  <si>
    <t>84154U</t>
  </si>
  <si>
    <t>APARELHO APOIO NEOPRENE FRETADO</t>
  </si>
  <si>
    <t>92789U</t>
  </si>
  <si>
    <t>ARMAÇÃO DE LAJE DE UMA ESTRUTURA CONVENCIONAL DE CONCRETO ARMADO EM UMA EDIFÍCAÇÃO TÉRREA OU SOBRADO UTILIZANDO AÇO CA-50 DE 16.0 MM - MONTAGEM. AF_12/2015_P</t>
  </si>
  <si>
    <t>05.06.04.07</t>
  </si>
  <si>
    <t>CAPA DE CONCRETO DAS PLACAS PRÉ-MOLDADAS - LOJA DA PASSAG.</t>
  </si>
  <si>
    <t>05.06.05.00</t>
  </si>
  <si>
    <t>COBERTURA DO ACESSO - LOJA DA PASSAGEM</t>
  </si>
  <si>
    <t>92450U</t>
  </si>
  <si>
    <t>MONTAGEM E DESMONTAGEM DE FÔRMA DE VIGA, ESCORAMENTO METÁLICO, PÉ-DIREITO DUPLO, EM CHAPA DE MADEIRA RESINADA, 2 UTILIZAÇÕES. AF_12/2015</t>
  </si>
  <si>
    <t>92917U</t>
  </si>
  <si>
    <t>ARMAÇÃO DE ESTRUTURAS DE CONCRETO ARMADO, EXCETO VIGAS, PILARES, LAJES E FUNDAÇÕES (DE EDIFÍCIOS DE MÚLTIPLOS PAVIMENTOS, EDIFICAÇÃO TÉRREA OU SOBRADO), UTILIZANDO AÇO CA-50 DE 8.0 MM - MONTAGEM. AF_12/2015</t>
  </si>
  <si>
    <t>92921U</t>
  </si>
  <si>
    <t>ARMAÇÃO DE ESTRUTURAS DE CONCRETO ARMADO, EXCETO VIGAS, PILARES, LAJES E FUNDAÇÕES (DE EDIFÍCIOS DE MÚLTIPLOS PAVIMENTOS, EDIFICAÇÃO TÉRREA OU SOBRADO), UTILIZANDO AÇO CA-50 DE 12.5 MM - MONTAGEM. AF_12/2015</t>
  </si>
  <si>
    <t>92922U</t>
  </si>
  <si>
    <t>ARMAÇÃO DE ESTRUTURAS DE CONCRETO ARMADO, EXCETO VIGAS, PILARES, LAJES E FUNDAÇÕES (DE EDIFÍCIOS DE MÚLTIPLOS PAVIMENTOS, EDIFICAÇÃO TÉRREA OU SOBRADO), UTILIZANDO AÇO CA-50 DE 16.0 MM - MONTAGEM. AF_12/2015</t>
  </si>
  <si>
    <t>05.06.06.00</t>
  </si>
  <si>
    <t>LAJE MACIÇA DO PISO (ACESSO/ TRAVESSIA RODOVIÁRIA) E ESCADA - EIXO L</t>
  </si>
  <si>
    <t>74076/1U</t>
  </si>
  <si>
    <t>FORMA TABUA P/ CONCRETO EM FUNDACAO RADIER C/ REAPROVEITAMENTO 3X.</t>
  </si>
  <si>
    <t>05.06.07.00</t>
  </si>
  <si>
    <t>PILARES (P1 A P4/P6 A P12) - EIXO L</t>
  </si>
  <si>
    <t>05.06.08.00</t>
  </si>
  <si>
    <t>VIGAS (V1 A V15) - EIXO L</t>
  </si>
  <si>
    <t>92454U</t>
  </si>
  <si>
    <t>MONTAGEM E DESMONTAGEM DE FÔRMA DE VIGA, ESCORAMENTO METÁLICO, PÉ-DIREITO DUPLO, EM CHAPA DE MADEIRA RESINADA, 4 UTILIZAÇÕES. AF_12/2015</t>
  </si>
  <si>
    <t>05.06.09.00</t>
  </si>
  <si>
    <t>LAJE MACIÇA SUPERIOR - EIXO L</t>
  </si>
  <si>
    <t>05.06.10.00</t>
  </si>
  <si>
    <t>PAREDES (1 A 7)E VR (1 A 6) - EIXO L</t>
  </si>
  <si>
    <t>05.06.11.00</t>
  </si>
  <si>
    <t>COBERTURA DE ACESSO - EIXO L</t>
  </si>
  <si>
    <t>92915U</t>
  </si>
  <si>
    <t>ARMAÇÃO DE ESTRUTURAS DE CONCRETO ARMADO, EXCETO VIGAS, PILARES, LAJES E FUNDAÇÕES PROFUNDAS (DE EDIFÍCIOS DE MÚLTIPLOS PAVIMENTOS, EDIFICAÇÃO TÉRREA OU SOBRADO), UTILIZANDO AÇO CA-60 DE 5.0 MM - MONTAGEM. AF_12/2015</t>
  </si>
  <si>
    <t>92923U</t>
  </si>
  <si>
    <t>ARMAÇÃO DE ESTRUTURAS DE CONCRETO ARMADO, EXCETO VIGAS, PILARES, LAJES E FUNDAÇÕES (DE EDIFÍCIOS DE MÚLTIPLOS PAVIMENTOS, EDIFICAÇÃO TÉRREA OU SOBRADO), UTILIZANDO AÇO CA-50 DE 20.0 MM - MONTAGEM. AF_12/2015</t>
  </si>
  <si>
    <t>05.06.12.00</t>
  </si>
  <si>
    <t>PAREDES DO ELEVADOR - EIXO L</t>
  </si>
  <si>
    <t>05.06.13.00</t>
  </si>
  <si>
    <t>LAJE PRÉ-MOLDADA (PL1: PL1E) - EIXO L</t>
  </si>
  <si>
    <t>11.021.0010-1ADPT</t>
  </si>
  <si>
    <t>FORMA INTERNA EM TUBO DE PVC,DIAMETRO EXTERNO DE 25CM PARA ALIVIO DE PESO PROPRIO DE PECA ESTRUTURAL,INCLUSIVE FORNECIMENTO DOS MATERIAIS</t>
  </si>
  <si>
    <t>92429 ADPT</t>
  </si>
  <si>
    <t>MONTAGEM E DESMONTAGEM DE FÔRMA DE PLACAS PRÉ-MOLDADAS DE LAJE, EM CHAPA DE MADEIRA COMPENSADA RESINADA E CHAPA DE AÇO, 8 UTILIZAÇÕES. AF_12/2015</t>
  </si>
  <si>
    <t>05.06.14.00</t>
  </si>
  <si>
    <t>CAPA DE CONSOLIDAÇÃO - EIXO L</t>
  </si>
  <si>
    <t>05.06.15.00</t>
  </si>
  <si>
    <t>PILARES - EIXO W</t>
  </si>
  <si>
    <t>05.06.16.00</t>
  </si>
  <si>
    <t>VIGAS - EIXO W (V1 A V15)</t>
  </si>
  <si>
    <t>05.06.17.00</t>
  </si>
  <si>
    <t>VIGA V18 - EIXO W</t>
  </si>
  <si>
    <t>05.06.18.00</t>
  </si>
  <si>
    <t>LAJE MACIÇA DO PISO - EIXO W (LOCALIZADA NA TRAVESSIA RODOVIÁRIA)</t>
  </si>
  <si>
    <t>05.06.19.00</t>
  </si>
  <si>
    <t>LAJE MACIÇA DO PISO - EIXO W (LOCALIZADA NO ACESSO)</t>
  </si>
  <si>
    <t>05.06.20.00</t>
  </si>
  <si>
    <t>LAJE MACIÇA SUPERIOR - EIXO W</t>
  </si>
  <si>
    <t>92516U</t>
  </si>
  <si>
    <t>MONTAGEM E DESMONTAGEM DE FÔRMA DE LAJE MACIÇA COM ÁREA MÉDIA MENOR OU IGUAL A 20 M², PÉ-DIREITO DUPLO, EM CHAPA DE MADEIRA COMPENSADA RESINADA, 6 UTILIZAÇÕES. AF_12/2015</t>
  </si>
  <si>
    <t>05.06.21.00</t>
  </si>
  <si>
    <t>ESCADAS - EIXO W</t>
  </si>
  <si>
    <t>95939U</t>
  </si>
  <si>
    <t>MONTAGEM E DESMONTAGEM DE FÔRMA PARA ESCADAS, COM 2 LANCES, EM CHAPA DE MADEIRA COMPENSADA RESINADA, 4 UTILIZAÇÕES. AF_01/2017</t>
  </si>
  <si>
    <t>05.06.22.00</t>
  </si>
  <si>
    <t>COBERTURA DE ACESSO - EIXO W</t>
  </si>
  <si>
    <t>05.06.23.00</t>
  </si>
  <si>
    <t>PAREDES DO ELEVADOR - EIXO W</t>
  </si>
  <si>
    <t>92425U</t>
  </si>
  <si>
    <t>MONTAGEM E DESMONTAGEM DE FÔRMA DE PILARES RETANGULARES E ESTRUTURAS SIMILARES COM ÁREA MÉDIA DAS SEÇÕES MAIOR QUE 0,25 M², PÉ-DIREITO DUPLO, EM CHAPA DE MADEIRA COMPENSADA RESINADA, 6 UTILIZAÇÕES. AF_12/2015</t>
  </si>
  <si>
    <t>05.06.24.00</t>
  </si>
  <si>
    <t>LAJES PRÉ-MOLDADAS - EIXO RODOVIÁRIO (PL1/1G/2/4/5/6)</t>
  </si>
  <si>
    <t>05.06.25.00</t>
  </si>
  <si>
    <t>APARELHO DE APOIO NEOPRENE - EIXO RODOVIÁRIO</t>
  </si>
  <si>
    <t>05.06.26.00</t>
  </si>
  <si>
    <t>LAJE MACIÇA DO PISO - EIXO RODOVIÁRIO</t>
  </si>
  <si>
    <t>74076/2U</t>
  </si>
  <si>
    <t>FORMA TABUA P/ CONCRETO EM FUNDACAO RADIER C/ REAPROVEITAMENTO 5X.</t>
  </si>
  <si>
    <t>05.06.27.00</t>
  </si>
  <si>
    <t>CAPA DE CONSOLIDAÇÃO - EIXO RODOVIÁRIO</t>
  </si>
  <si>
    <t>05.06.28.00</t>
  </si>
  <si>
    <t>CINTAS (C1 A C8) - EIXO W</t>
  </si>
  <si>
    <t>05.06.29.00</t>
  </si>
  <si>
    <t>LAJE PRÉ-MOLDADA (PL1:PL2) - EIXO W</t>
  </si>
  <si>
    <t>05.06.30.00</t>
  </si>
  <si>
    <t>LAJE PRÉ-MOLDADA (PL4:PL5:PL6) - EIXO W</t>
  </si>
  <si>
    <t>05.06.31.00</t>
  </si>
  <si>
    <t>CAPA DE CONSOLIDAÇÃO - EIXO W</t>
  </si>
  <si>
    <t>05.07.00.00</t>
  </si>
  <si>
    <t>05.07.01.00</t>
  </si>
  <si>
    <t>05.07.02.00</t>
  </si>
  <si>
    <t>05.07.02.01</t>
  </si>
  <si>
    <t>05.07.02.02</t>
  </si>
  <si>
    <t>VERGA</t>
  </si>
  <si>
    <t>05.07.02.03</t>
  </si>
  <si>
    <t>05.07.03.00</t>
  </si>
  <si>
    <t>05.07.03.01</t>
  </si>
  <si>
    <t>05.07.03.02</t>
  </si>
  <si>
    <t>05.07.04.00</t>
  </si>
  <si>
    <t>05.07.04.01</t>
  </si>
  <si>
    <t>05.07.04.02</t>
  </si>
  <si>
    <t>05.07.05.00</t>
  </si>
  <si>
    <t>05.08.00.00</t>
  </si>
  <si>
    <t>05.08.01.00</t>
  </si>
  <si>
    <t>05.08.01.01</t>
  </si>
  <si>
    <t>PORTAS DE MADEIRA</t>
  </si>
  <si>
    <t>05.09.00.00</t>
  </si>
  <si>
    <t>05.09.01.00</t>
  </si>
  <si>
    <t>05.09.01.01</t>
  </si>
  <si>
    <t>PORTAS DE FERRO COM VENEZIANA</t>
  </si>
  <si>
    <t>05.11.00.00</t>
  </si>
  <si>
    <t>ESTRUTURA DE AÇO E ALUMÍNIO</t>
  </si>
  <si>
    <t>05.11.01.00</t>
  </si>
  <si>
    <t>05.11.01.01</t>
  </si>
  <si>
    <t>ELEVADOR DE ACESSO</t>
  </si>
  <si>
    <t>73970/1 ADPT2</t>
  </si>
  <si>
    <t>ESTRUTURA METALICA EM TUBO DE AÇO CARBONO SAE1006/1010 (METALON), RETANGULAR 30MM X 40MM, E=1,2MM</t>
  </si>
  <si>
    <t>05.11.01.02</t>
  </si>
  <si>
    <t>COBERTURA DE ACESSO</t>
  </si>
  <si>
    <t>73970/1 ADPT</t>
  </si>
  <si>
    <t>ESTRUTURA METALICA EM ACO ESTRUTURAL PERFIL U DUPLO ENRIJECIDO(PERFIL CAIXA) INCLUSIVE ACESSÓRIOS PARA FIXAÇÃO.</t>
  </si>
  <si>
    <t>05.11.01.03</t>
  </si>
  <si>
    <t>M0401058</t>
  </si>
  <si>
    <t>FORNECIMENTO E INSTALAÇÃO DE MONTANTE PARA CORRIMÃO LATERAL EM AÇO INOX POLIDO D= 1 3/4"; E= 2,50MM, INCLUSIVE 2 BARRAS CHATAS DE FIXAÇÃO</t>
  </si>
  <si>
    <t>M0401080</t>
  </si>
  <si>
    <t>FORNECIMENTO E INSTALAÇÃO DE FAIXA DE SINALIZACAO PARA DEGRAUS DE ESCADA; MATERIAL POLICARBONATO DE ALTA RESISTÊNCIA, (10 X 3) CM LARG. X ALT</t>
  </si>
  <si>
    <t>05.11.02.00</t>
  </si>
  <si>
    <t>05.11.02.01</t>
  </si>
  <si>
    <t>05.11.02.02</t>
  </si>
  <si>
    <t>05.11.02.03</t>
  </si>
  <si>
    <t>05.11.03.00</t>
  </si>
  <si>
    <t>05.11.03.01</t>
  </si>
  <si>
    <t>05.11.03.02</t>
  </si>
  <si>
    <t>05.12.00.00</t>
  </si>
  <si>
    <t>05.12.01.00</t>
  </si>
  <si>
    <t>05.12.01.01</t>
  </si>
  <si>
    <t>M0401064</t>
  </si>
  <si>
    <t>VIDRO COMUM LAMINADO, LISO, FUMÊ, DUPLO, ESPESSURA TOTAL 10 MM - COLOCADO</t>
  </si>
  <si>
    <t>05.12.01.02</t>
  </si>
  <si>
    <t>M0401065</t>
  </si>
  <si>
    <t>VIDRO COMUM LAMINADO, LISO, INCOLOR, TRIPLO, ESPESSURA TOTAL 12 MM (CADA CAMADA E= 4 MM) - COLOCADO (INSUMO SINAPI 10497)</t>
  </si>
  <si>
    <t>05.12.02.00</t>
  </si>
  <si>
    <t>05.12.02.01</t>
  </si>
  <si>
    <t>05.12.02.02</t>
  </si>
  <si>
    <t>05.12.03.00</t>
  </si>
  <si>
    <t>COBERTURA LOJA DA PASSAGEM</t>
  </si>
  <si>
    <t>05.12.03.01</t>
  </si>
  <si>
    <t>05.12.03.02</t>
  </si>
  <si>
    <t>05.13.00.00</t>
  </si>
  <si>
    <t>COBERTURA</t>
  </si>
  <si>
    <t>05.13.01.00</t>
  </si>
  <si>
    <t>TUNEIS</t>
  </si>
  <si>
    <t>72110U</t>
  </si>
  <si>
    <t>ESTRUTURA METALICA EM TESOURAS OU TRELICAS, VAO LIVRE DE 12M, FORNECIMENTO E MONTAGEM, NAO SENDO CONSIDERADOS OS FECHAMENTOS METALICOS, AS COLUNAS, OS SERVICOS GERAIS EM ALVENARIA E CONCRETO, AS TELHAS DE COBERTURA E A PINTURA DE ACABAMENTO</t>
  </si>
  <si>
    <t>94210U</t>
  </si>
  <si>
    <t>TELHAMENTO COM TELHA ONDULADA DE FIBROCIMENTO E = 6 MM, COM RECOBRIMENTO LATERAL DE 1 1/4 DE ONDA PARA TELHADO COM INCLINAÇÃO MÁXIMA DE 10°, COM ATÉ 2 ÁGUAS, INCLUSO IÇAMENTO</t>
  </si>
  <si>
    <t>05.13.02.00</t>
  </si>
  <si>
    <t>05.13.02.01</t>
  </si>
  <si>
    <t>94213U</t>
  </si>
  <si>
    <t>TELHAMENTO COM TELHA DE AÇO/ALUMÍNIO E = 0,5 MM, COM ATÉ 2 ÁGUAS, INCLUSO IÇAMENTO. AF_06/2016</t>
  </si>
  <si>
    <t>05.13.02.02</t>
  </si>
  <si>
    <t>94227U</t>
  </si>
  <si>
    <t>CALHA EM CHAPA DE AÇO GALVANIZADO NÚMERO 24, DESENVOLVIMENTO DE 33 CM, INCLUSO TRANSPORTE VERTICAL. AF_06/2016</t>
  </si>
  <si>
    <t>05.13.03.00</t>
  </si>
  <si>
    <t>05.13.03.01</t>
  </si>
  <si>
    <t>05.13.03.02</t>
  </si>
  <si>
    <t>05.13.04.00</t>
  </si>
  <si>
    <t>05.13.04.01</t>
  </si>
  <si>
    <t>05.13.04.02</t>
  </si>
  <si>
    <t>05.14.00.00</t>
  </si>
  <si>
    <t>05.14.01.00</t>
  </si>
  <si>
    <t>05.14.02.00</t>
  </si>
  <si>
    <t>05.14.03.00</t>
  </si>
  <si>
    <t>05.14.04.00</t>
  </si>
  <si>
    <t>05.15.00.00</t>
  </si>
  <si>
    <t>05.15.01.00</t>
  </si>
  <si>
    <t>ACESSO LOJA DA PASSAGEM</t>
  </si>
  <si>
    <t>83738U ADPT 3</t>
  </si>
  <si>
    <t>IMPERMEABILIZACAO DE SUPERFICIE COM MANTA ASFALTICA (COM POLIMEROS TIPO APP), TIPO IV, E=4 MM (S/ PAPEL KRAFT)</t>
  </si>
  <si>
    <t>05.15.02.00</t>
  </si>
  <si>
    <t>ACESSO EIXO L</t>
  </si>
  <si>
    <t>05.15.03.00</t>
  </si>
  <si>
    <t>CORTINAS DO ACESSO L</t>
  </si>
  <si>
    <t>05.15.04.00</t>
  </si>
  <si>
    <t>CORTINAS LOJA DA PASSAGEM</t>
  </si>
  <si>
    <t>05.15.05.00</t>
  </si>
  <si>
    <t>LAJES ELEVADORES DE ACESSO</t>
  </si>
  <si>
    <t>05.15.06.00</t>
  </si>
  <si>
    <t>ACESSO EIXO W</t>
  </si>
  <si>
    <t>05.15.07.00</t>
  </si>
  <si>
    <t>COBERTURA LOJA</t>
  </si>
  <si>
    <t>05.15.08.00</t>
  </si>
  <si>
    <t>LOJA DA PASSAGEM - SAN. MASC. E FEM.</t>
  </si>
  <si>
    <t>05.15.09.00</t>
  </si>
  <si>
    <t>LOJA DA PASSAGEM - SAN. PNE FEM E MASC.</t>
  </si>
  <si>
    <t>05.15.10.00</t>
  </si>
  <si>
    <t>POÇO DE ESGOTO E ÁGUA PLUVIAL</t>
  </si>
  <si>
    <t>05.15.11.00</t>
  </si>
  <si>
    <t>IMPERMEABILIZAÇÃO DO PISO DE CIRCULAÇÃO - LOJA DA PASSAGEM</t>
  </si>
  <si>
    <t>05.15.12.00</t>
  </si>
  <si>
    <t>JARDIM DA LOJA DA PASSAGEM</t>
  </si>
  <si>
    <t>05.15.13.00</t>
  </si>
  <si>
    <t>VENTILAÇÃO DA LOJA DA PASSAGEM</t>
  </si>
  <si>
    <t>05.15.14.00</t>
  </si>
  <si>
    <t>IMPERMEABILIZAÇÃO DO PISO DE CIRCULAÇÃO - TUNEIS</t>
  </si>
  <si>
    <t>05.16.00.00</t>
  </si>
  <si>
    <t>05.16.01.00</t>
  </si>
  <si>
    <t>PAREDE (LOJA DA PASSAGEM)</t>
  </si>
  <si>
    <t>M0401029</t>
  </si>
  <si>
    <t>RODAPE EM GRANITO CINZA ANDORINHA, E=2 CM, ASSENTADO COM AC-III, ALTURA 7 CM</t>
  </si>
  <si>
    <t>05.16.02.00</t>
  </si>
  <si>
    <t>PAREDE (TUNEIS)</t>
  </si>
  <si>
    <t>05.16.03.00</t>
  </si>
  <si>
    <t>PAREDE (EIXO W)</t>
  </si>
  <si>
    <t>05.16.03.01</t>
  </si>
  <si>
    <t>DIVERSOS</t>
  </si>
  <si>
    <t>M0401066</t>
  </si>
  <si>
    <t>REVESTIMENTO EM AZULEJO DE DIMENSÕES 20X20 CM - PADRÃO METRÔ/DF</t>
  </si>
  <si>
    <t>05.16.03.02</t>
  </si>
  <si>
    <t>PLACA PRÉ-MOLDADA C/ NOME DA ESTAÇÃO E O NÚMERO</t>
  </si>
  <si>
    <t>13.168.0015-A</t>
  </si>
  <si>
    <t>REVESTIMENTO DE FACHADA OU AREAS INT.C/PAINEL ALUM.COMPOSTO,REVESTIMENTO DE FACHADA OU AREAS INT.C/PAINEL ALUM.COMPOSTO,SENDO DUAS LAMINAS ALUM.C/0,3MM ESP.,PINT.PVDF-NANO AUTOLIMPANTE (FLUOR CARBONO DE NANOTECNOL.),ANTI-INCRUSTANTES,SIST.COIL COATING,ESP</t>
  </si>
  <si>
    <t>05.16.04.00</t>
  </si>
  <si>
    <t>PAREDE (EIXO L)</t>
  </si>
  <si>
    <t>05.16.04.01</t>
  </si>
  <si>
    <t>05.16.04.02</t>
  </si>
  <si>
    <t>05.16.05.00</t>
  </si>
  <si>
    <t>PAREDE (COBERTURA DA LOJA DA PASSAGEM)</t>
  </si>
  <si>
    <t>05.16.05.01</t>
  </si>
  <si>
    <t>05.16.05.02</t>
  </si>
  <si>
    <t>05.16.06.00</t>
  </si>
  <si>
    <t>PISO (LOJA DA PASSAGEM)</t>
  </si>
  <si>
    <t>05.16.06.01</t>
  </si>
  <si>
    <t>05.16.06.02</t>
  </si>
  <si>
    <t>PISO GRANITO CINZA FLAMEADO C/ FAIXAS DE GRANITO POLIDO</t>
  </si>
  <si>
    <t>05.16.06.03</t>
  </si>
  <si>
    <t>PISO DA ESCADA DE ACESSO</t>
  </si>
  <si>
    <t>05.16.06.04</t>
  </si>
  <si>
    <t>05.16.07.00</t>
  </si>
  <si>
    <t>PISO (EIXO L)</t>
  </si>
  <si>
    <t>05.16.07.01</t>
  </si>
  <si>
    <t>05.16.07.02</t>
  </si>
  <si>
    <t>PISO GRANITO CINZA FLAMEADO C/ FAIXAS EM GRANITO POLIDO</t>
  </si>
  <si>
    <t>05.16.07.03</t>
  </si>
  <si>
    <t>05.16.07.04</t>
  </si>
  <si>
    <t>05.16.08.00</t>
  </si>
  <si>
    <t>PISO (EIXO W)</t>
  </si>
  <si>
    <t>05.16.08.01</t>
  </si>
  <si>
    <t>05.16.08.02</t>
  </si>
  <si>
    <t>05.16.08.03</t>
  </si>
  <si>
    <t>PISO GRANITO CINZA FLAMEADO FAIXAS DE GRANITO POLIDO</t>
  </si>
  <si>
    <t>05.16.08.04</t>
  </si>
  <si>
    <t>05.16.09.00</t>
  </si>
  <si>
    <t>PISO (TUNEIS)</t>
  </si>
  <si>
    <t>05.16.09.01</t>
  </si>
  <si>
    <t>05.16.09.02</t>
  </si>
  <si>
    <t>05.16.10.00</t>
  </si>
  <si>
    <t>PISO (COBERTURA DA LOJA DA PASSAGEM)</t>
  </si>
  <si>
    <t>05.16.10.01</t>
  </si>
  <si>
    <t>05.16.11.00</t>
  </si>
  <si>
    <t>CHAPIM (LOJA DA PASSAGEM)</t>
  </si>
  <si>
    <t>M0401071</t>
  </si>
  <si>
    <t>CHAPIM DE GRANITO CINZA ANDORINHA, L=10 CM, POLIDO, E=3 CM</t>
  </si>
  <si>
    <t>05.16.12.00</t>
  </si>
  <si>
    <t>CHAPIM (EIXO W)</t>
  </si>
  <si>
    <t>M0401070</t>
  </si>
  <si>
    <t>CHAPIM DE GRANITO CINZA ANDORINHA, L=23 CM, POLIDO</t>
  </si>
  <si>
    <t>05.16.13.00</t>
  </si>
  <si>
    <t>CHAPIM (EIXO L)</t>
  </si>
  <si>
    <t>05.16.14.00</t>
  </si>
  <si>
    <t>CHAPIM (COBERTURA DA LOJA DA PASSAGEM)</t>
  </si>
  <si>
    <t>05.17.00.00</t>
  </si>
  <si>
    <t>05.17.01.00</t>
  </si>
  <si>
    <t>05.17.01.01</t>
  </si>
  <si>
    <t>PINTURA (COD. IV)</t>
  </si>
  <si>
    <t>88497U ADPT</t>
  </si>
  <si>
    <t>APLICAÇÃO E LIXAMENTO DE MASSA ACRILICA EM PAREDES, DUAS DEMÃOS. AF_06/2014</t>
  </si>
  <si>
    <t>05.17.01.02</t>
  </si>
  <si>
    <t>PINTURA (COD. IX)</t>
  </si>
  <si>
    <t>73978/1U</t>
  </si>
  <si>
    <t>PINTURA HIDROFUGANTE COM SILICONE SOBRE SUPERFÍCIES CIMENTADAS/CONCRETO APARENTE, UMA DEMÃO</t>
  </si>
  <si>
    <t>05.17.02.00</t>
  </si>
  <si>
    <t>05.17.02.01</t>
  </si>
  <si>
    <t>PINTURA (COD. III)</t>
  </si>
  <si>
    <t>05.17.02.02</t>
  </si>
  <si>
    <t>PINTURA (COD. VIII)</t>
  </si>
  <si>
    <t>05.17.02.03</t>
  </si>
  <si>
    <t>05.17.03.00</t>
  </si>
  <si>
    <t>05.17.03.01</t>
  </si>
  <si>
    <t>05.17.03.02</t>
  </si>
  <si>
    <t>05.17.03.03</t>
  </si>
  <si>
    <t>05.17.04.00</t>
  </si>
  <si>
    <t>05.17.04.01</t>
  </si>
  <si>
    <t>05.17.04.02</t>
  </si>
  <si>
    <t>05.17.05.00</t>
  </si>
  <si>
    <t>FORRO (LOJA DA PASSAGEM)</t>
  </si>
  <si>
    <t>05.17.06.00</t>
  </si>
  <si>
    <t>FORRO (TUNEIS)</t>
  </si>
  <si>
    <t>05.17.07.00</t>
  </si>
  <si>
    <t>FORRO (EIXO W)</t>
  </si>
  <si>
    <t>05.17.08.00</t>
  </si>
  <si>
    <t>FORRO (EIXO L)</t>
  </si>
  <si>
    <t>05.17.09.00</t>
  </si>
  <si>
    <t>ESQUADRIA DE FERRO (LOJA DA PASSAGEM: EIXO W/L: TUNEIS)</t>
  </si>
  <si>
    <t>05.17.09.01</t>
  </si>
  <si>
    <t>PORTA DE FERRO</t>
  </si>
  <si>
    <t>05.17.10.00</t>
  </si>
  <si>
    <t>GRELHA (LOJA DA PASSAGEM)</t>
  </si>
  <si>
    <t>75889 ADPT</t>
  </si>
  <si>
    <t>PINTURA DE GRELHAS COM TINTA ESMALTE AUTOMOTIVA</t>
  </si>
  <si>
    <t>05.17.11.00</t>
  </si>
  <si>
    <t>ESTRUTURA METÁLICA (LOJA DA PASSAGEM)</t>
  </si>
  <si>
    <t>05.17.11.01</t>
  </si>
  <si>
    <t>PINTURA E TRATAMENTO</t>
  </si>
  <si>
    <t>75889U</t>
  </si>
  <si>
    <t>PINTURA DE SUPERFÍCIES EM AÇO GALVANIZADO OU ALUMINIO COM TINTA ESMALTE AUTOMOTIVA</t>
  </si>
  <si>
    <t>05.17.12.00</t>
  </si>
  <si>
    <t>ESTRUTURA METÁLICA (EIXO W)</t>
  </si>
  <si>
    <t>05.17.12.01</t>
  </si>
  <si>
    <t>05.17.13.00</t>
  </si>
  <si>
    <t>ESTRUTURA METÁLICA (EIXO L)</t>
  </si>
  <si>
    <t>05.17.13.01</t>
  </si>
  <si>
    <t>05.17.14.00</t>
  </si>
  <si>
    <t>ESTRUTURA METÁLICA (COBERTURA DA LOJA DA PASSAGEM)</t>
  </si>
  <si>
    <t>05.17.14.01</t>
  </si>
  <si>
    <t>05.18.00.00</t>
  </si>
  <si>
    <t>05.18.01.00</t>
  </si>
  <si>
    <t>05.18.01.01</t>
  </si>
  <si>
    <t>05.18.01.02</t>
  </si>
  <si>
    <t>CAIXA DE SABÃO (60X60X40CM)</t>
  </si>
  <si>
    <t>74104/1U</t>
  </si>
  <si>
    <t>CAIXA DE INSPEÇÃO EM ALVENARIA DE TIJOLO MACIÇO 60X60X60CM, REVESTIDA INTERNAMENTO COM BARRA LISA (CIMENTO E AREIA, TRAÇO 1:4) E=2,0CM, COM TAMPA PRÉ-MOLDADA DE CONCRETO E FUNDO DE CONCRETO 15MPA TIPO C - ESCAVAÇÃO E CONFECÇÃO</t>
  </si>
  <si>
    <t>05.18.01.03</t>
  </si>
  <si>
    <t>CAIXA DE INSPEÇÃO (60X60X40CM)</t>
  </si>
  <si>
    <t>15.029.0013 ADPT</t>
  </si>
  <si>
    <t>REGISTRO DE GAVETA,EM BRONZE,COM DIAMETRO DE 1.1/4".FORNECIMENTO E COLOCACAO</t>
  </si>
  <si>
    <t>73795/10U</t>
  </si>
  <si>
    <t>VÁLVULA DE RETENÇÃO HORIZONTAL Ø 32MM (1.1/4") - FORNECIMENTO E INSTALAÇÃO</t>
  </si>
  <si>
    <t>92899 ADPT</t>
  </si>
  <si>
    <t>FORNECIMENTO E ASSENTAMENTO DE UNIÃO DE FERRO GALVANIZADO ASSENTO BRONZE DE 1 1/4"</t>
  </si>
  <si>
    <t>05.19.00.00</t>
  </si>
  <si>
    <t>05.19.01.00</t>
  </si>
  <si>
    <t>05.19.01.01</t>
  </si>
  <si>
    <t>05.19.01.02</t>
  </si>
  <si>
    <t>CAIXA D'ÁGUA 250L</t>
  </si>
  <si>
    <t>74144/2U</t>
  </si>
  <si>
    <t>SUPORTE APOIO CAIXA D AGUA BARROTES MADEIRA DE 1</t>
  </si>
  <si>
    <t>88504 ADPT</t>
  </si>
  <si>
    <t>CAIXA D´AGUA EM POLIETILENO, 250 LITROS, COM ACESSÓRIOS</t>
  </si>
  <si>
    <t>05.19.01.03</t>
  </si>
  <si>
    <t>83446U</t>
  </si>
  <si>
    <t>CAIXA DE PASSAGEM 30X30X40 COM TAMPA E DRENO BRITA</t>
  </si>
  <si>
    <t>05.19.01.04</t>
  </si>
  <si>
    <t>89363 ADPT</t>
  </si>
  <si>
    <t>JOELHO 45 GRAUS, PVC, ROSQUEÁVEL, DN 25MM - FORNECIMENTO E INSTALAÇÃO.</t>
  </si>
  <si>
    <t>89382 ADPT</t>
  </si>
  <si>
    <t>UNIÃO DE PVC RÍGIDO ROSCÁVEL DIÂM = 1", P/ ÁGUA - FORNECIMENTO E INSTALAÇÃO</t>
  </si>
  <si>
    <t>89429U</t>
  </si>
  <si>
    <t>ADAPTADOR CURTO COM BOLSA E ROSCA PARA REGISTRO, PVC, SOLDÁVEL, DN 25MM X 3/4, INSTALADO EM RAMAL DE DISTRIBUIÇÃO DE ÁGUA - FORNECIMENTO E INSTALAÇÃO. AF_12/2014</t>
  </si>
  <si>
    <t>92369 ADPT</t>
  </si>
  <si>
    <t>NIPLE DE PVC ROSQUEAVEL AGUA FRIA 1" - FORNECIMENTO E INSTALACAO</t>
  </si>
  <si>
    <t>94495U</t>
  </si>
  <si>
    <t>REGISTRO DE GAVETA BRUTO, LATÃO, ROSCÁVEL, 1, INSTALADO EM RESERVAÇÃO DE ÁGUA DE EDIFICAÇÃO QUE POSSUA RESERVATÓRIO DE FIBRA/FIBROCIMENTO FORNECIMENTO E INSTALAÇÃO. AF_06/2016</t>
  </si>
  <si>
    <t>05.19.02.00</t>
  </si>
  <si>
    <t>05.19.02.01</t>
  </si>
  <si>
    <t>05.19.02.02</t>
  </si>
  <si>
    <t>05.20.00.00</t>
  </si>
  <si>
    <t>05.20.01.00</t>
  </si>
  <si>
    <t>05.20.01.01</t>
  </si>
  <si>
    <t>73795/6U</t>
  </si>
  <si>
    <t>VÁLVULA DE RETENÇÃO VERTICAL Ø 80MM (3") - FORNECIMENTO E INSTALAÇÃO</t>
  </si>
  <si>
    <t>85195U</t>
  </si>
  <si>
    <t>CHAVE DE BOIA AUTOMÁTICA</t>
  </si>
  <si>
    <t>92891U</t>
  </si>
  <si>
    <t>UNIÃO, EM FERRO GALVANIZADO, DN 80 (3"), CONEXÃO ROSQUEADA, INSTALADO EM PRUMADAS - FORNECIMENTO E INSTALAÇÃO. AF_12/2015</t>
  </si>
  <si>
    <t>94500U</t>
  </si>
  <si>
    <t>REGISTRO DE GAVETA BRUTO, LATÃO, ROSCÁVEL, 3, INSTALADO EM RESERVAÇÃO DE ÁGUA DE EDIFICAÇÃO QUE POSSUA RESERVATÓRIO DE FIBRA/FIBROCIMENTO FORNECIMENTO E INSTALAÇÃO. AF_06/2016</t>
  </si>
  <si>
    <t>94790U</t>
  </si>
  <si>
    <t>ADAPTADOR COM FLANGES LIVRES, PVC, SOLDÁVEL LONGO, DN 85 MM X 3 , INSTALADO EM RESERVAÇÃO DE ÁGUA DE EDIFICAÇÃO QUE POSSUA RESERVATÓRIO DE FIBRA/FIBROCIMENTO FORNECIMENTO E INSTALAÇÃO. AF_06/2016</t>
  </si>
  <si>
    <t>05.20.01.02</t>
  </si>
  <si>
    <t>CAIXA DE ALVENARIA C/ TAMPA DE CONCRETO (30X30X80CM)</t>
  </si>
  <si>
    <t>05.20.01.03</t>
  </si>
  <si>
    <t>CAIXA DE AREIA (DET. 4)</t>
  </si>
  <si>
    <t>14.001.000017 ADPT</t>
  </si>
  <si>
    <t>RALO HEMISFÉRICO EM Fº Fº, TIPO ABACAXI Ø 75MM</t>
  </si>
  <si>
    <t>05.20.01.04</t>
  </si>
  <si>
    <t>CAIXA DE PASSAGEM - CI</t>
  </si>
  <si>
    <t>83623 ADPT</t>
  </si>
  <si>
    <t>GRELHA P/RALO QUADRADO EM FERRO FUNDIDO 35X35CM C/REQUADRO P/PÁTIO - FORNECIMENTO E INSTALAÇÃO</t>
  </si>
  <si>
    <t>05.20.01.05</t>
  </si>
  <si>
    <t>CAIXA DE PASSAGEM - CP 2-3</t>
  </si>
  <si>
    <t>05.20.01.06</t>
  </si>
  <si>
    <t>CAIXA DE PASSAGEM - CP 2-2</t>
  </si>
  <si>
    <t>05.20.01.07</t>
  </si>
  <si>
    <t>CAIXA DE PASSAGEM - CP 2-1</t>
  </si>
  <si>
    <t>05.20.01.08</t>
  </si>
  <si>
    <t>CAIXA DE PASSAGEM - CP 2-6</t>
  </si>
  <si>
    <t>05.20.01.09</t>
  </si>
  <si>
    <t>CAIXA DE PASSAGEM - CP 2-5</t>
  </si>
  <si>
    <t>05.20.01.10</t>
  </si>
  <si>
    <t>CAIXA DE PASSAGEM - CP 2-4</t>
  </si>
  <si>
    <t>05.20.02.00</t>
  </si>
  <si>
    <t>05.20.02.01</t>
  </si>
  <si>
    <t>05.20.02.02</t>
  </si>
  <si>
    <t>DRENO DE DIAM. 30CM</t>
  </si>
  <si>
    <t>83664 ADPT</t>
  </si>
  <si>
    <t>DRENO PROFUNDO 60X50CM C/ TUBO POROSO DE CONCRETO D=0,30M, BIDIM, AREIA GROSSA E BRITA</t>
  </si>
  <si>
    <t>05.20.02.03</t>
  </si>
  <si>
    <t>CAIXA DE AREIA ELEVADA</t>
  </si>
  <si>
    <t>05.20.03.00</t>
  </si>
  <si>
    <t>05.20.03.01</t>
  </si>
  <si>
    <t>05.20.03.02</t>
  </si>
  <si>
    <t>05.20.03.03</t>
  </si>
  <si>
    <t>CAIXA DE PASSAGEM - CA</t>
  </si>
  <si>
    <t>05.20.04.00</t>
  </si>
  <si>
    <t>05.20.04.01</t>
  </si>
  <si>
    <t>05.20.04.02</t>
  </si>
  <si>
    <t>05.21.00.00</t>
  </si>
  <si>
    <t>05.21.01.00</t>
  </si>
  <si>
    <t>EXTINTORES E HIDRANTES (LOJA DA PASSAGEM)</t>
  </si>
  <si>
    <t>05.21.01.01</t>
  </si>
  <si>
    <t>EXTINTORES</t>
  </si>
  <si>
    <t>05.21.01.02</t>
  </si>
  <si>
    <t>05.21.02.00</t>
  </si>
  <si>
    <t>EXTINTORES E HIDRANTES (TUNEIS)</t>
  </si>
  <si>
    <t>05.21.02.01</t>
  </si>
  <si>
    <t>05.21.02.02</t>
  </si>
  <si>
    <t>CAIXA DUPLA DE INCÊNDIO</t>
  </si>
  <si>
    <t>05.22.00.00</t>
  </si>
  <si>
    <t>05.22.01.00</t>
  </si>
  <si>
    <t>72339 ADPT1</t>
  </si>
  <si>
    <t>CAIXA METÁLICA COM TOMADA 3P+T 30A/440V E TOMADA 2P+T 10A/250V C/ PLACA - FORNECIMENTO E INSTALAÇÃO</t>
  </si>
  <si>
    <t>91997 ADPT1</t>
  </si>
  <si>
    <t>TOMADA MÉDIA DE EMBUTIR (1 MÓDULO), 2P+T 20 A, INCLUINDO RASGO, SUPORTE E PLACA - FORNECIMENTO E INSTALAÇÃO.</t>
  </si>
  <si>
    <t>05.22.02.00</t>
  </si>
  <si>
    <t>83465 ADPT2</t>
  </si>
  <si>
    <t>INTERRUPTOR INTERMEDIARIO (FOUR-WAY), INCLUSIVE CAIXA, SUPORTE E PLACA, E RASGO EM ALVENARIA - FORNECIMENTO E INSTALACAO</t>
  </si>
  <si>
    <t>91955 ADPT2</t>
  </si>
  <si>
    <t>INTERRUPTOR PARALELO (1 MÓDULO), 10A/250V, INCLUINDO RASGO EM ALVENARIA, SUPORTE E PLACA - FORNECIMENTO E INSTALAÇÃO.</t>
  </si>
  <si>
    <t>05.22.03.00</t>
  </si>
  <si>
    <t>05.22.04.00</t>
  </si>
  <si>
    <t>LUMINÁRIAS DA PASSAGEM PP3</t>
  </si>
  <si>
    <t>M0601036</t>
  </si>
  <si>
    <t>LUMINÁRIA COMERCIAL PARA LÂMPADA TUBULAR DE LED, 2X17 W, COMPRIMENTO DE 1200 MM - 1800 LUMENS/LÂMPADA, TEMPERATURA DE COR DE 4000 K, TENSÃO DE 220 V, IRC80, VIDA UTIL MÍNIMA DE 40000 HORAS. FORNECIMENTO E INSTALAÇÃO</t>
  </si>
  <si>
    <t>M0601037</t>
  </si>
  <si>
    <t>PROJETOR DE LED, 30 W, FIXAÇÃO NO PISO OU ALVENARIA, TENSÃO DE 220 V, TEMPERATURA DE COR DE 6000 K, GRAU DE PROTEÇÃO IP 66. FORNECIMENTO E INSTALAÇÃO.</t>
  </si>
  <si>
    <t>M0601038</t>
  </si>
  <si>
    <t>MODULO EMBUTIDO DE LED 30 W, TEMPERATURA DE COR 4000, A SER ADAPTADO NA LUMINARIA EXISTENTE, 2400 LUMENS - COM DRIVER. FORNECIMENTO E INSTALAÇÃO.</t>
  </si>
  <si>
    <t>M0601039</t>
  </si>
  <si>
    <t>ARANDELA EM POLICARBONATO TRATADO, TIPO SOBREPOR, GRAU DE PROTEÇÃO IP 65, COM LÂMPADA LED, 2X10 W, BOCAL E 27, TENSÃO DE 220 V, FORNECIMENTO E INSTALAÇÃO.</t>
  </si>
  <si>
    <t>M0601040</t>
  </si>
  <si>
    <t>BALIZADOR DE LED, INCLUSIVE LÂMPADA, CORPO EM ALUMINIO, 12 W, DRIVER INCORPORADO 220V/12V, TEMPERATURA DE COR DE 4000 K , VIDRO FRONTAL REFORÇADO. FORNECIMENTO E INSTALAÇÃO.</t>
  </si>
  <si>
    <t>M0601041</t>
  </si>
  <si>
    <t>ARANDELA EM POLICARBONATO TRATADO, TIPO SOBREPOR, GRAU DE PROTEÇÃO IP 54, COM LÂMPADA LED, 2X10 W, BOCAL E 27, TENSÃO DE 220 V. FORNECIMENTO E INSTALAÇÃO.</t>
  </si>
  <si>
    <t>M0601043</t>
  </si>
  <si>
    <t>RELE FOTOCÉLULA DE ILUMINAÇÃO INTERNA, INCLUSIVE BASE</t>
  </si>
  <si>
    <t>05.22.05.00</t>
  </si>
  <si>
    <t>LUMINÁRIAS DE EMERGÊNCIA C/ MODULO AUTONOMO</t>
  </si>
  <si>
    <t>M0601042</t>
  </si>
  <si>
    <t>MÓDULO AUTONOMO DE 7Ah/20Hr MODELO: MF-NE2 12V R</t>
  </si>
  <si>
    <t>05.22.06.00</t>
  </si>
  <si>
    <t>CABOS</t>
  </si>
  <si>
    <t>72254U</t>
  </si>
  <si>
    <t>CABO DE COBRE NU 50MM2 - FORNECIMENTO E INSTALACAO</t>
  </si>
  <si>
    <t>72256U</t>
  </si>
  <si>
    <t>CABO DE COBRE NU 95MM2 - FORNECIMENTO E INSTALACAO</t>
  </si>
  <si>
    <t>72257 ADPT1</t>
  </si>
  <si>
    <t>CABO DE COBRE NU 150MM2 - FORNECIMENTO E INSTALACAO</t>
  </si>
  <si>
    <t>91933U</t>
  </si>
  <si>
    <t>CABO DE COBRE FLEXÍVEL ISOLADO, 10 MM², ANTI-CHAMA 0,6/1,0 KV, PARA CIRCUITOS TERMINAIS - FORNECIMENTO E INSTALAÇÃO. AF_12/2015</t>
  </si>
  <si>
    <t>05.22.07.00</t>
  </si>
  <si>
    <t>CAIXA DE ATERRAMENTO</t>
  </si>
  <si>
    <t>M0601045</t>
  </si>
  <si>
    <t>SOLDA EXOTÉRMICA, TIPO T, PARA CABO DE ATÉ 150 MM²</t>
  </si>
  <si>
    <t>05.22.08.00</t>
  </si>
  <si>
    <t>15.018.0499 ADPT</t>
  </si>
  <si>
    <t>ELETROCALHA PERFURADA,COM TAMPA,TIPO "U",100X50MM,TRATAMENTO SUPERFICIAL PRE-ZINCADO A QUENTE,INCLUSIVE CONEXOES,ACESSORIOS E FIXACAO SUPERIOR.FORNECIMENTO E COLOCACAO</t>
  </si>
  <si>
    <t>15.018.0509 ADPT</t>
  </si>
  <si>
    <t>ELETROCALHA PERFURADA,COM TAMPA,TIPO "U",100X100MM,TRATAMENTO SUPERFICIAL PRE-ZINCADO A QUENTE,INCLUSIVE CONEXOES,ACESSORIOS E FIXACAO SUPERIOR.FORNECIMENTO E COLOCACAO</t>
  </si>
  <si>
    <t>15.018.0512 ADPT</t>
  </si>
  <si>
    <t>ELETROCALHA PERFURADA,COM TAMPA TIPO "U",300X100MM,TRATAMENTO SUPERFICIAL PRE-ZINCADO A QUENTE,INCLUSIVE CONEXOES,ACESSORIOS E FIXACAO SUPERIOR.FORNECIMENTO E COLOCACAO</t>
  </si>
  <si>
    <t>05.22.09.00</t>
  </si>
  <si>
    <t>73861/12U</t>
  </si>
  <si>
    <t>CONDULETE 1" EM LIGA DE ALUMÍNIO FUNDIDO TIPO "LB" - FORNECIMENTO E INSTALACAO</t>
  </si>
  <si>
    <t>73861/21U</t>
  </si>
  <si>
    <t>CONDULETE 1" EM LIGA DE ALUMÍNIO FUNDIDO TIPO "T" - FORNECIMENTO E INSTALACAO</t>
  </si>
  <si>
    <t>73861/9U</t>
  </si>
  <si>
    <t>CONDULETE 1" EM LIGA DE ALUMÍNIO FUNDIDO TIPO "E" - FORNECIMENTO E INSTALACAO</t>
  </si>
  <si>
    <t>95802U</t>
  </si>
  <si>
    <t>CONDULETE DE ALUMÍNIO, TIPO X, PARA ELETRODUTO DE AÇO GALVANIZADO DN 25 MM (1), APARENTE - FORNECIMENTO E INSTALAÇÃO. AF_11/2016_P</t>
  </si>
  <si>
    <t>05.22.10.00</t>
  </si>
  <si>
    <t>QUADROS ELÉTRICOS</t>
  </si>
  <si>
    <t>88547U</t>
  </si>
  <si>
    <t>CHAVE DE BOIA AUTOMÁTICA SUPERIOR 10A/250V - FORNECIMENTO E INSTALACAO</t>
  </si>
  <si>
    <t>M0601008</t>
  </si>
  <si>
    <t>FORNECIMENTO E INSTALAÇÃO DE QUADRO ELÉTRICO - QTB-BAP 1 (QUADRO TERMINAL DE BOMBAS - ÁGUAS PLUVIAIS)</t>
  </si>
  <si>
    <t>M0601009</t>
  </si>
  <si>
    <t>FORNECIMENTO E INSTALAÇÃO DE QUADRO ELÉTRICO - QTB-ESG (QUADRO TERMINAL DE BOMBAS - ESGOTO)</t>
  </si>
  <si>
    <t>M0601010</t>
  </si>
  <si>
    <t>FORNECIMENTO E INSTALAÇÃO DE QUADRO ELÉTRICO - QTF-ELEV 1 A 3 (QUADRO TERMINAL DE FORÇA - ELEVADORES)</t>
  </si>
  <si>
    <t>M0601011</t>
  </si>
  <si>
    <t>FORNECIMENTO E INSTALAÇÃO DE QUADRO ELÉTRICO - QTF-ER 1 E 2 (QUADRO TERMINAL DE FORÇA - ESCADAS ROLANTES)</t>
  </si>
  <si>
    <t>M0601012</t>
  </si>
  <si>
    <t>FORNECIMENTO E INSTALAÇÃO DE QUADRO ELÉTRICO - QLF-SERVIÇO (QUADRO DE LUZ E FORÇA - SERVIÇOS DA PASSAGEM)</t>
  </si>
  <si>
    <t>M0601013</t>
  </si>
  <si>
    <t>FORNECIMENTO E INSTALAÇÃO DE QUADRO ELÉTRICO - QGD-SERVIÇO (QUADRO GERAL DE DISTRIBUIÇÃO - SERVIÇOS)</t>
  </si>
  <si>
    <t>M0601014</t>
  </si>
  <si>
    <t>FORNECIMENTO E INSTALAÇÃO DE QUADRO ELÉTRICO - QEE-CEB (QUADRO DE ENTRADA DE ENERGIA - CEB)</t>
  </si>
  <si>
    <t>M0601015</t>
  </si>
  <si>
    <t>FORNECIMENTO E INSTALAÇÃO DE QUADRO ELÉTRICO - CAIXA P1 CONFORME PADRÃO CEB (CAIXA P1)</t>
  </si>
  <si>
    <t>M0601016</t>
  </si>
  <si>
    <t>FORNECIMENTO E INSTALAÇÃO DE QUADRO ELÉTRICO - CAIXA P2 CONFORME PADRÃO CEB (CAIXA P2)</t>
  </si>
  <si>
    <t>M0601017</t>
  </si>
  <si>
    <t>FORNECIMENTO E INSTALAÇÃO DE QUADRO ELÉTRICO - CAIXA P4 CONFORME PADRÃO CEB (CAIXA P4)</t>
  </si>
  <si>
    <t>M0601018</t>
  </si>
  <si>
    <t>FORNECIMENTO E INSTALAÇÃO DE QUADRO ELÉTRICO - CAIXA TR CONFORME PADRÃO CEB (CAIXA-TR)</t>
  </si>
  <si>
    <t>M0601019</t>
  </si>
  <si>
    <t>FORNECIMENTO E INSTALAÇÃO DE QUADRO ELÉTRICO - CAIXA DF-48 CONFORME PADRÃO CEB (CAIXA DF-48)</t>
  </si>
  <si>
    <t>M0601020</t>
  </si>
  <si>
    <t>FORNECIMENTO E INSTALAÇÃO DE QUADRO ELÉTRICO - QGD-LOJAS (QUADRO GERAL DE DISTRIBUIÇÃO DAS LOJAS DA PASSAGEM)</t>
  </si>
  <si>
    <t>M0601021</t>
  </si>
  <si>
    <t>FORNECIMENTO E INSTALAÇÃO DE QUADRO ELÉTRICO - QL- 1 A 15 (QUADRO DAS LOJAS)</t>
  </si>
  <si>
    <t>M0601022</t>
  </si>
  <si>
    <t>FORNECIMENTO E INSTALAÇÃO DE QUADRO ELÉTRICO - QF-PF (QUADRO DE FORÇA - PONTO DE FORÇA).</t>
  </si>
  <si>
    <t>M0601023</t>
  </si>
  <si>
    <t>FORNECIMENTO E INSTALAÇÃO DE QUADRO ELÉTRICO - CAIXA DE EQUIPOTENCIALIZAÇÃO</t>
  </si>
  <si>
    <t>05.22.11.00</t>
  </si>
  <si>
    <t>ACESSÓRIOS PARA LUMINÁRIAS</t>
  </si>
  <si>
    <t>05.23.00.00</t>
  </si>
  <si>
    <t>72250U</t>
  </si>
  <si>
    <t>CABO DE COBRE NU 10MM2 - FORNECIMENTO E INSTALACAO</t>
  </si>
  <si>
    <t>83370U</t>
  </si>
  <si>
    <t>QUADRO DE DISTRIBUICAO PARA TELEFONE N.3, 40X40X12CM EM CHAPA METALICA, DE EMBUTIR, SEM ACESSORIOS, PADRAO TELEBRAS, FORNECIMENTO E INSTALACAO</t>
  </si>
  <si>
    <t>05.24.00.00</t>
  </si>
  <si>
    <t>05.24.01.00</t>
  </si>
  <si>
    <t>85178U</t>
  </si>
  <si>
    <t>PLANTIO DE ARBUSTO COM ALTURA 50 A 100CM, EM CAVA DE 60X60X60CM</t>
  </si>
  <si>
    <t>05.24.02.00</t>
  </si>
  <si>
    <t>05.25.00.00</t>
  </si>
  <si>
    <t>05.25.01.00</t>
  </si>
  <si>
    <t>86943U</t>
  </si>
  <si>
    <t>LAVATÓRIO LOUÇA BRANCA SUSPENSO, 29,5 X 39CM OU EQUIVALENTE, PADRÃO POPULAR, INCLUSO SIFÃO FLEXÍVEL EM PVC, VÁLVULA E ENGATE FLEXÍVEL 30CM EM PLÁSTICO E TORNEIRA CROMADA DE MESA, PADRÃO POPULAR - FORNECIMENTO E INSTALAÇÃO. AF_12/2013</t>
  </si>
  <si>
    <t>05.26.00.00</t>
  </si>
  <si>
    <t>MOBILIÁRIO</t>
  </si>
  <si>
    <t>05.26.01.00</t>
  </si>
  <si>
    <t>05.27.00.00</t>
  </si>
  <si>
    <t>ESTRUTURA METÁLICA</t>
  </si>
  <si>
    <t>05.27.01.00</t>
  </si>
  <si>
    <t>73970/2 ADPT 2</t>
  </si>
  <si>
    <t>ESTRUTURA METALICA EM ACO ESTRUTURAL PERFIL I 6 X 3 3/8, INCLUSIVE CHAPA ASTM E CHUMBADORES.</t>
  </si>
  <si>
    <t>84126 ADPT</t>
  </si>
  <si>
    <t>CHAPA DE ACO CARBONO 1/2" PARA PASSAGEM DE VEÍCULO SOBRE VALA . (SOMENTE FORNECIMENTO)</t>
  </si>
  <si>
    <t>84126 ADPT2</t>
  </si>
  <si>
    <t>CHAPA DE ACO CARBONO 1/2" (COLOCAÇÃO/ USO/ RETIRADA) PARA PASSAGEM DE VEÍCULO SOBRE VALA (MEDIDA POR ÁREA DE CHAPA EM CADA APLICAÇÃO) EXCETO FORNECIMENTO DA CHAPA</t>
  </si>
  <si>
    <t>05.28.00.00</t>
  </si>
  <si>
    <t>05.28.01.00</t>
  </si>
  <si>
    <t>05.28.01.01</t>
  </si>
  <si>
    <t>POÇO DE VENTILAÇÃO</t>
  </si>
  <si>
    <t>83624U</t>
  </si>
  <si>
    <t>GRELHA DE FERRO FUNDIDO PARA CANALETA LARG = 20CM, FORNECIMENTO E ASSENTAMENTO</t>
  </si>
  <si>
    <t>M0303001</t>
  </si>
  <si>
    <t>GRADE DE PISO MALHA 40x100MM DIM. (1086x1020MM), BARRA PRINCIPAL 1 1/2" X 1/8", BARRA DE LIGAÇÃO 1/4".GR-1, FORNECIMENTO E ASSENTAMENTO</t>
  </si>
  <si>
    <t>M0303002</t>
  </si>
  <si>
    <t>GRADE DE PISO MALHA 40x100MM DIM. (1076x1020MM), BARRA PRINCIPAL 1 1/2" X 1/8", BARRA DE LIGAÇÃO 1/4".GR-2, FORNECIMENTO E ASSENTAMENTO</t>
  </si>
  <si>
    <t>M0303003</t>
  </si>
  <si>
    <t>GRADE DE PISO MALHA 30x100mm DIM. (1450x2100MM), BARRA PRINCIPAL 1 1/2" X 1/8", BARRA DE LIGAÇÃO 1/4".GR-3, FORNECIMENTO E ASSENTAMENTO</t>
  </si>
  <si>
    <t>M0303004</t>
  </si>
  <si>
    <t>GRADE DE PISO MALHA 30x100MM DIM. (1500x2100MM), BARRA PRINCIPAL 1 1/2" X 1/8", BARRA DE LIGAÇÃO 1/4".GR-4, FORNECIMENTO E ASSENTAMENTO</t>
  </si>
  <si>
    <t>05.29.00.00</t>
  </si>
  <si>
    <t>05.29.01.00</t>
  </si>
  <si>
    <t>73948/13U</t>
  </si>
  <si>
    <t>LIMPEZA PISO PLACA BORRACHA</t>
  </si>
  <si>
    <t>73948/7U</t>
  </si>
  <si>
    <t>LIMPEZA ESQUADRIA FERRO C/SOLVENTE</t>
  </si>
  <si>
    <t>05.29.02.00</t>
  </si>
  <si>
    <t>DEMOLIÇÃO DO LAVA-RODAS</t>
  </si>
  <si>
    <t xml:space="preserve">TOTAL GERAL: </t>
  </si>
  <si>
    <t>CÓDIGO</t>
  </si>
  <si>
    <t>SUBTOTAL (ETAPA) :</t>
  </si>
  <si>
    <t>01.00.00.00</t>
  </si>
  <si>
    <t>SERVIÇOS TÉCNICOS PROFISSIONAIS</t>
  </si>
  <si>
    <t>01.01.00.00</t>
  </si>
  <si>
    <t>LEVANTAMENTOS TOPOGRÁFICOS E CADASTRAIS</t>
  </si>
  <si>
    <t>EST.01</t>
  </si>
  <si>
    <t>INSTRUMENTAL DE TOPOGRAFIA (DNIT)</t>
  </si>
  <si>
    <t>EST.02</t>
  </si>
  <si>
    <t>TÓPOGRAFO (T3)</t>
  </si>
  <si>
    <t>EST.03</t>
  </si>
  <si>
    <t>AUXILIAR DE TOPOGRAFIA (A2)</t>
  </si>
  <si>
    <t xml:space="preserve">SUBTOTAL (ETAPA): </t>
  </si>
  <si>
    <t>01.02.00.00</t>
  </si>
  <si>
    <t>EST.04</t>
  </si>
  <si>
    <t>MOBILIZAÇÃO E INSTALAÇÃO DE 01 EQUIPAMENTO DE SONDAGEM, DISTANCIA ACIMA 20 KM</t>
  </si>
  <si>
    <t>EST.05</t>
  </si>
  <si>
    <t>SONDAGEM A PERCUSSÃO</t>
  </si>
  <si>
    <t>01.03.00.00</t>
  </si>
  <si>
    <t>01.03.01.00</t>
  </si>
  <si>
    <t>PROJETO EXECUTIVO ESTAÇÃO 106 SUL</t>
  </si>
  <si>
    <t>EST.06</t>
  </si>
  <si>
    <t>PRODUTO PE1 -  ESTUDOS E LEVANTAMENTOS TOPOGRÁFICOS E CADASTRAIS</t>
  </si>
  <si>
    <t>CJ</t>
  </si>
  <si>
    <t>EST.07</t>
  </si>
  <si>
    <t>PRODUTO PE2 -  PROJETO ARQUITETÔNICO</t>
  </si>
  <si>
    <t>EST.08</t>
  </si>
  <si>
    <t>PRODUTO PE3 - PROJETO DE COMUNICAÇÃO VISUAL</t>
  </si>
  <si>
    <t>EST.09</t>
  </si>
  <si>
    <t>PRODUTO PE4 - PROJETO DE PAISAGISMO</t>
  </si>
  <si>
    <t>EST.10</t>
  </si>
  <si>
    <t>PRODUTO PE5 - PROJETO DE FUNDAÇÕES</t>
  </si>
  <si>
    <t>EST.11</t>
  </si>
  <si>
    <t>PRODUTO PE6 - PROJETO ESTRUTURAL</t>
  </si>
  <si>
    <t>EST.12</t>
  </si>
  <si>
    <t>PRODUTO PE7 -  PROJETO DE IMPERMEABILIZAÇÃO</t>
  </si>
  <si>
    <t>EST.13</t>
  </si>
  <si>
    <t>PRODUTO PE8 - PROJETO DE ENERGIA ELÉTRICA</t>
  </si>
  <si>
    <t>EST.14</t>
  </si>
  <si>
    <t>PRODUTO PE9 - PROJETO EXECUTIVO DO REMANEJAMENTO DA SUBESTAÇÃO AUXILIAR DA ESTAÇÃO 106 SUL</t>
  </si>
  <si>
    <t>EST.15</t>
  </si>
  <si>
    <t>PRODUTO PE10 - PROJETO DE AR CONDICIONADO</t>
  </si>
  <si>
    <t>EST.16</t>
  </si>
  <si>
    <t>PRODUTO PE11 - PROJETO HIDROSANITÁRIO</t>
  </si>
  <si>
    <t>EST.17</t>
  </si>
  <si>
    <t>PRODUTO PE12 - PROJETO TELEFÔNICO</t>
  </si>
  <si>
    <t>EST.18</t>
  </si>
  <si>
    <t>PRODUTO PE13 -  PROJETO DE DRENAGEM DE ÁGUAS PLUVIAIS</t>
  </si>
  <si>
    <t>EST.19</t>
  </si>
  <si>
    <t>PRODUTO PE14 -  PROJETO DE PROTEÇÃO CONTRA INCÊNDIO</t>
  </si>
  <si>
    <t>01.03.02.00</t>
  </si>
  <si>
    <t>PROJETO EXECUTIVO DA PASSAGEM SUBTERRÂNEA DA EST. 106 SUL</t>
  </si>
  <si>
    <t>EST.20</t>
  </si>
  <si>
    <t>PRODUTO PE15 - ESTUDOS GEOLÓGICOS E GEOTÉCNICOS</t>
  </si>
  <si>
    <t>EST.21</t>
  </si>
  <si>
    <t>PRODUTO PE16 -  ESTUDOS E LEVANTAMENTOS TOPOGRÁFICOS E CADASTRAIS</t>
  </si>
  <si>
    <t>EST.22</t>
  </si>
  <si>
    <t>PRODUTO PE17 -  PROJETO GEOMÉTRICO</t>
  </si>
  <si>
    <t>EST.23</t>
  </si>
  <si>
    <t>PRODUTO PE18 - PROJETO DE DRENAGEM DE ÁGUAS PLUVIAIS (REDES EXTERNAS)</t>
  </si>
  <si>
    <t>EST.24</t>
  </si>
  <si>
    <t>PRODUTO PE19 - PROJETO DE SINALIZAÇÃO VIÁRIA</t>
  </si>
  <si>
    <t>EST.25</t>
  </si>
  <si>
    <t>PRODUTO PE20 -  PROJETO ARQUITETÔNICO</t>
  </si>
  <si>
    <t>EST.26</t>
  </si>
  <si>
    <t>PRODUTO PE21 - PROJETO DE COMUNICAÇÃO VISUAL</t>
  </si>
  <si>
    <t>EST.27</t>
  </si>
  <si>
    <t>PRODUTO PE22 - PROJETO DE PAVIMENTAÇÃO</t>
  </si>
  <si>
    <t>EST.28</t>
  </si>
  <si>
    <t>PRODUTO PE23 - PROJETO DE PAISAGISMO</t>
  </si>
  <si>
    <t>EST.29</t>
  </si>
  <si>
    <t>PRODUTO PE24 - PROJETO DE FUNDAÇÕES</t>
  </si>
  <si>
    <t>EST.30</t>
  </si>
  <si>
    <t>PRODUTO PE25 - PROJETO ESTRUTURAL</t>
  </si>
  <si>
    <t>EST.31</t>
  </si>
  <si>
    <t>PRODUTO PE26 - PROJETO DE ESTRUTURAS METÁLICAS</t>
  </si>
  <si>
    <t>EST.32</t>
  </si>
  <si>
    <t>PRODUTO PE27 - PROJETO DE IMPERMEABILIZAÇÃO</t>
  </si>
  <si>
    <t>EST.33</t>
  </si>
  <si>
    <t>PRODUTO PE28 - PROJETO DE ENERGIA ELÉTRICA</t>
  </si>
  <si>
    <t>EST.34</t>
  </si>
  <si>
    <t>PRODUTO PE29 - PROJETO HIDROSANITÁRIO</t>
  </si>
  <si>
    <t>EST.35</t>
  </si>
  <si>
    <t>PRODUTO PE30 - PROJETO TELEFÔNICO</t>
  </si>
  <si>
    <t>EST.36</t>
  </si>
  <si>
    <t>PRODUTO PE31 - PROJETO DE DRENAGEM DE ÁGUAS PLUVIAIS</t>
  </si>
  <si>
    <t>EST.37</t>
  </si>
  <si>
    <t>PRODUTO PE32 - PROJETO DE PROTEÇÃO CONTRA INCÊNDIO</t>
  </si>
  <si>
    <t>EST.38</t>
  </si>
  <si>
    <t>PRODUTO PE33 - PROJETO DE REMANEJAMENTO DE INTERFERÊNCIAS (REDES CADASTRADAS)</t>
  </si>
  <si>
    <t>EST.39</t>
  </si>
  <si>
    <t>PRODUTO PE34 - PROJETO DE DESVIO DE TRÁFEGO (OBRAS PROVISÓRIAS)</t>
  </si>
  <si>
    <t>01.04.00.00</t>
  </si>
  <si>
    <t>ACOMPANHAMENTO TÉCNICO DE PROJETO</t>
  </si>
  <si>
    <t>EST.40</t>
  </si>
  <si>
    <t>RELATÓRIO DO ACOMPANHAMENTO TÉCNICO DE PROJETO</t>
  </si>
  <si>
    <t>01.05.00.00</t>
  </si>
  <si>
    <t xml:space="preserve">COMO CONSTRUÍDO (AS BUILT) </t>
  </si>
  <si>
    <t>01.05.01.00</t>
  </si>
  <si>
    <t>AS BUILT  DA EST. 106 SUL</t>
  </si>
  <si>
    <t>EST.41</t>
  </si>
  <si>
    <t>PRODUTO AB1 -  PROJETO ARQUITETÔNICO</t>
  </si>
  <si>
    <t>EST.42</t>
  </si>
  <si>
    <t>PRODUTO AB2 - PROJETO DE COMUNICAÇÃO VISUAL</t>
  </si>
  <si>
    <t>EST.43</t>
  </si>
  <si>
    <t>PRODUTO AB3 - PROJETO DE PAISAGISMO</t>
  </si>
  <si>
    <t>EST.44</t>
  </si>
  <si>
    <t>PRODUTO AB4 - PROJETO DE FUNDAÇÕES</t>
  </si>
  <si>
    <t>EST.45</t>
  </si>
  <si>
    <t>PRODUTO AB5 - PROJETO ESTRUTURAL</t>
  </si>
  <si>
    <t>EST.46</t>
  </si>
  <si>
    <t>PRODUTO AB6 -  PROJETO DE IMPERMEABILIZAÇÃO</t>
  </si>
  <si>
    <t>EST.47</t>
  </si>
  <si>
    <t>PRODUTO AB7 - PROJETO DE ENERGIA ELÉTRICA</t>
  </si>
  <si>
    <t>EST.48</t>
  </si>
  <si>
    <t>PRODUTO AB8 -  PROJETO DO REMANEJAMENTO DA SUBESTAÇÃO AUXILIAR DA ESTAÇÃO 106 SUL</t>
  </si>
  <si>
    <t>EST.49</t>
  </si>
  <si>
    <t>PRODUTO AB9- PROJETO DE AR CONDICIONADO</t>
  </si>
  <si>
    <t>EST.50</t>
  </si>
  <si>
    <t>PRODUTO AB10 - PROJETO HIDROSANITÁRIO</t>
  </si>
  <si>
    <t>EST.51</t>
  </si>
  <si>
    <t>PRODUTO AB11 - PROJETO TELEFÔNICO</t>
  </si>
  <si>
    <t>EST.52</t>
  </si>
  <si>
    <t>PRODUTO AB12 -  PROJETO DE DRENAGEM DE ÁGUAS PLUVIAIS</t>
  </si>
  <si>
    <t>EST.53</t>
  </si>
  <si>
    <t>PRODUTO AB13 -  PROJETO DE PROTEÇÃO CONTRA INCÊNDIO</t>
  </si>
  <si>
    <t>01.05.02.00</t>
  </si>
  <si>
    <t>AS BUILT  DA PASSAGEM SUBTERRÂNEA DA EST. 106 SUL</t>
  </si>
  <si>
    <t>EST.54</t>
  </si>
  <si>
    <t>PRODUTO AB14 -  PROJETO GEOMÉTRICO</t>
  </si>
  <si>
    <t>EST.55</t>
  </si>
  <si>
    <t>PRODUTO AB15 - PROJETO DE SINALIZAÇÃO VIÁRIA</t>
  </si>
  <si>
    <t>EST.56</t>
  </si>
  <si>
    <t>PRODUTO AB16 -  PROJETO ARQUITETÔNICO</t>
  </si>
  <si>
    <t>EST.57</t>
  </si>
  <si>
    <t>PRODUTO AB17 - PROJETO DE COMUNICAÇÃO VISUAL</t>
  </si>
  <si>
    <t>EST.58</t>
  </si>
  <si>
    <t>PRODUTO AB18 - PROJETO DE PAVIMENTAÇÃO</t>
  </si>
  <si>
    <t>EST.59</t>
  </si>
  <si>
    <t>PRODUTO AB19 - PROJETO DE PAISAGISMO</t>
  </si>
  <si>
    <t>EST.60</t>
  </si>
  <si>
    <t>PRODUTO AB20 - PROJETO DE FUNDAÇÕES</t>
  </si>
  <si>
    <t>EST.61</t>
  </si>
  <si>
    <t>PRODUTO AB21 - PROJETO ESTRUTURAL</t>
  </si>
  <si>
    <t>EST.62</t>
  </si>
  <si>
    <t>PRODUTO AB22 - PROJETO DE ESTRUTURAS METÁLICAS</t>
  </si>
  <si>
    <t>EST.63</t>
  </si>
  <si>
    <t>PRODUTO AB23 - PROJETO DE IMPERMEABILIZAÇÃO</t>
  </si>
  <si>
    <t>EST.64</t>
  </si>
  <si>
    <t>PRODUTO AB24 - PROJETO DE ENERGIA ELÉTRICA</t>
  </si>
  <si>
    <t>EST.65</t>
  </si>
  <si>
    <t>PRODUTO AB25 - PROJETO HIDROSANITÁRIO</t>
  </si>
  <si>
    <t>EST.66</t>
  </si>
  <si>
    <t>PRODUTO AB26 - PROJETO TELEFÔNICO</t>
  </si>
  <si>
    <t>EST.67</t>
  </si>
  <si>
    <t>PRODUTO AB27 - PROJETO DE DRENAGEM DE ÁGUAS PLUVIAIS</t>
  </si>
  <si>
    <t>EST.68</t>
  </si>
  <si>
    <t>PRODUTO AB28 - PROJETO DE PROTEÇÃO CONTRA INCÊNDIO</t>
  </si>
  <si>
    <t>Paula Emanoela Silva Almeida</t>
  </si>
  <si>
    <t>Giovanni Quirino de Freitas</t>
  </si>
  <si>
    <t>Engenheira Civil - CREA 16646/D-DF</t>
  </si>
  <si>
    <t>Engenheiro Civil - CREA 11619/D-GO</t>
  </si>
  <si>
    <t>ESTAÇÃO 106 SUL</t>
  </si>
  <si>
    <t>OR.5/05.0Z/Z3.002</t>
  </si>
  <si>
    <t>DATA-BASE:</t>
  </si>
  <si>
    <t>Projeto Básico de Licitação para a Contratação de empresa para obras de conclusão da Estação 106 Sul, Passagem para Pedestres e acessos do METRÔ-DF</t>
  </si>
  <si>
    <t>Parte I - Planilha Orçamentária Refencial</t>
  </si>
  <si>
    <t xml:space="preserve">BDI = 20,94% </t>
  </si>
  <si>
    <t>ENCARGOS SOCIAIS SEM DESONERAÇÃO: 
113,83 % (HORA) 72,72 % (MÊS)</t>
  </si>
  <si>
    <t>JUN/17</t>
  </si>
  <si>
    <t>LIGAÇÃO PROVISÓRIA DE ÁGUA PARA OBRA E INSTALAÇÃO SANITÁRIA PROVISÓRIA, PEQUENAS OBRAS - INSTALAÇÃO MÍNIMA</t>
  </si>
</sst>
</file>

<file path=xl/styles.xml><?xml version="1.0" encoding="utf-8"?>
<styleSheet xmlns="http://schemas.openxmlformats.org/spreadsheetml/2006/main">
  <numFmts count="2">
    <numFmt numFmtId="164" formatCode="_-&quot;R$&quot;* #,##0.00_-;\-&quot;R$&quot;* #,##0.00_-;_-&quot;R$&quot;* &quot;-&quot;??_-;_-@_-"/>
    <numFmt numFmtId="165" formatCode="#,##0.0000"/>
  </numFmts>
  <fonts count="32">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color rgb="FF000000"/>
      <name val="Verdana"/>
      <family val="2"/>
    </font>
    <font>
      <sz val="10"/>
      <color rgb="FF000000"/>
      <name val="Verdana"/>
      <family val="2"/>
    </font>
    <font>
      <b/>
      <i/>
      <sz val="10"/>
      <color rgb="FF000000"/>
      <name val="Verdana"/>
      <family val="2"/>
    </font>
    <font>
      <b/>
      <sz val="14"/>
      <color rgb="FF000000"/>
      <name val="Arial"/>
      <family val="2"/>
    </font>
    <font>
      <b/>
      <sz val="9.5"/>
      <color rgb="FF000000"/>
      <name val="Arial"/>
      <family val="2"/>
    </font>
    <font>
      <sz val="9.5"/>
      <color rgb="FF000000"/>
      <name val="Arial"/>
      <family val="2"/>
    </font>
    <font>
      <b/>
      <sz val="9"/>
      <color indexed="8"/>
      <name val="Arial"/>
      <family val="2"/>
    </font>
    <font>
      <sz val="10"/>
      <color rgb="FF000000"/>
      <name val="Arial"/>
      <family val="2"/>
    </font>
    <font>
      <b/>
      <sz val="9"/>
      <name val="Arial"/>
      <family val="2"/>
    </font>
    <font>
      <b/>
      <i/>
      <sz val="10"/>
      <color rgb="FF000000"/>
      <name val="Arial"/>
      <family val="2"/>
    </font>
    <font>
      <b/>
      <sz val="14"/>
      <color rgb="FF000000"/>
      <name val="Verdana"/>
      <family val="2"/>
    </font>
    <font>
      <b/>
      <sz val="14"/>
      <color theme="1"/>
      <name val="Arial"/>
      <family val="2"/>
    </font>
    <font>
      <b/>
      <sz val="13.5"/>
      <color theme="1"/>
      <name val="Arial"/>
      <family val="2"/>
    </font>
    <font>
      <b/>
      <sz val="11"/>
      <color rgb="FF000000"/>
      <name val="Arial"/>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E6E6E6"/>
        <bgColor indexed="64"/>
      </patternFill>
    </fill>
    <fill>
      <patternFill patternType="solid">
        <fgColor indexed="65"/>
        <bgColor indexed="64"/>
      </patternFill>
    </fill>
    <fill>
      <patternFill patternType="solid">
        <fgColor theme="0"/>
        <bgColor indexed="64"/>
      </patternFill>
    </fill>
    <fill>
      <patternFill patternType="solid">
        <fgColor theme="0" tint="-0.24994659260841701"/>
        <bgColor indexed="64"/>
      </patternFill>
    </fill>
  </fills>
  <borders count="3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hair">
        <color indexed="64"/>
      </left>
      <right style="hair">
        <color indexed="8"/>
      </right>
      <top style="hair">
        <color indexed="64"/>
      </top>
      <bottom style="hair">
        <color indexed="8"/>
      </bottom>
      <diagonal/>
    </border>
    <border>
      <left style="hair">
        <color indexed="8"/>
      </left>
      <right style="hair">
        <color indexed="8"/>
      </right>
      <top style="hair">
        <color indexed="64"/>
      </top>
      <bottom style="hair">
        <color indexed="8"/>
      </bottom>
      <diagonal/>
    </border>
    <border>
      <left style="hair">
        <color indexed="8"/>
      </left>
      <right style="hair">
        <color indexed="64"/>
      </right>
      <top style="hair">
        <color indexed="64"/>
      </top>
      <bottom style="hair">
        <color indexed="8"/>
      </bottom>
      <diagonal/>
    </border>
    <border>
      <left style="hair">
        <color indexed="64"/>
      </left>
      <right style="hair">
        <color indexed="8"/>
      </right>
      <top style="hair">
        <color indexed="8"/>
      </top>
      <bottom style="hair">
        <color indexed="8"/>
      </bottom>
      <diagonal/>
    </border>
    <border>
      <left style="hair">
        <color indexed="8"/>
      </left>
      <right style="hair">
        <color indexed="8"/>
      </right>
      <top style="hair">
        <color indexed="8"/>
      </top>
      <bottom style="hair">
        <color indexed="8"/>
      </bottom>
      <diagonal/>
    </border>
    <border>
      <left style="hair">
        <color indexed="8"/>
      </left>
      <right style="hair">
        <color indexed="64"/>
      </right>
      <top style="hair">
        <color indexed="8"/>
      </top>
      <bottom style="hair">
        <color indexed="8"/>
      </bottom>
      <diagonal/>
    </border>
    <border>
      <left style="hair">
        <color indexed="64"/>
      </left>
      <right/>
      <top style="hair">
        <color indexed="8"/>
      </top>
      <bottom style="hair">
        <color indexed="8"/>
      </bottom>
      <diagonal/>
    </border>
    <border>
      <left/>
      <right/>
      <top style="hair">
        <color indexed="8"/>
      </top>
      <bottom style="hair">
        <color indexed="8"/>
      </bottom>
      <diagonal/>
    </border>
    <border>
      <left/>
      <right style="hair">
        <color indexed="8"/>
      </right>
      <top style="hair">
        <color indexed="8"/>
      </top>
      <bottom style="hair">
        <color indexed="8"/>
      </bottom>
      <diagonal/>
    </border>
    <border>
      <left style="hair">
        <color indexed="8"/>
      </left>
      <right/>
      <top style="hair">
        <color indexed="8"/>
      </top>
      <bottom style="hair">
        <color indexed="8"/>
      </bottom>
      <diagonal/>
    </border>
    <border>
      <left style="hair">
        <color indexed="64"/>
      </left>
      <right style="hair">
        <color indexed="8"/>
      </right>
      <top/>
      <bottom style="hair">
        <color indexed="8"/>
      </bottom>
      <diagonal/>
    </border>
    <border>
      <left/>
      <right style="hair">
        <color indexed="64"/>
      </right>
      <top style="hair">
        <color indexed="8"/>
      </top>
      <bottom style="hair">
        <color indexed="8"/>
      </bottom>
      <diagonal/>
    </border>
    <border>
      <left style="hair">
        <color indexed="8"/>
      </left>
      <right style="hair">
        <color indexed="8"/>
      </right>
      <top/>
      <bottom style="hair">
        <color indexed="8"/>
      </bottom>
      <diagonal/>
    </border>
    <border>
      <left/>
      <right/>
      <top style="thin">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hair">
        <color indexed="8"/>
      </left>
      <right/>
      <top/>
      <bottom style="hair">
        <color indexed="8"/>
      </bottom>
      <diagonal/>
    </border>
    <border>
      <left/>
      <right/>
      <top/>
      <bottom style="hair">
        <color indexed="8"/>
      </bottom>
      <diagonal/>
    </border>
    <border>
      <left/>
      <right style="hair">
        <color indexed="64"/>
      </right>
      <top/>
      <bottom style="hair">
        <color indexed="8"/>
      </bottom>
      <diagonal/>
    </border>
    <border>
      <left style="medium">
        <color indexed="64"/>
      </left>
      <right style="medium">
        <color rgb="FF000000"/>
      </right>
      <top/>
      <bottom style="medium">
        <color indexed="64"/>
      </bottom>
      <diagonal/>
    </border>
    <border>
      <left style="medium">
        <color rgb="FF000000"/>
      </left>
      <right style="medium">
        <color rgb="FF000000"/>
      </right>
      <top/>
      <bottom style="medium">
        <color indexed="64"/>
      </bottom>
      <diagonal/>
    </border>
    <border>
      <left style="medium">
        <color rgb="FF000000"/>
      </left>
      <right style="medium">
        <color indexed="64"/>
      </right>
      <top/>
      <bottom style="medium">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164" fontId="1" fillId="0" borderId="0" applyFont="0" applyFill="0" applyBorder="0" applyAlignment="0" applyProtection="0"/>
  </cellStyleXfs>
  <cellXfs count="75">
    <xf numFmtId="0" fontId="0" fillId="0" borderId="0" xfId="0"/>
    <xf numFmtId="4" fontId="18" fillId="33" borderId="15" xfId="0" applyNumberFormat="1" applyFont="1" applyFill="1" applyBorder="1" applyAlignment="1">
      <alignment horizontal="right" vertical="top"/>
    </xf>
    <xf numFmtId="0" fontId="19" fillId="0" borderId="0" xfId="0" applyFont="1"/>
    <xf numFmtId="0" fontId="19" fillId="0" borderId="0" xfId="0" applyFont="1" applyAlignment="1">
      <alignment horizontal="right" wrapText="1"/>
    </xf>
    <xf numFmtId="4" fontId="19" fillId="0" borderId="0" xfId="0" applyNumberFormat="1" applyFont="1" applyAlignment="1">
      <alignment horizontal="right" wrapText="1"/>
    </xf>
    <xf numFmtId="0" fontId="18" fillId="0" borderId="10" xfId="0" applyFont="1" applyBorder="1" applyAlignment="1">
      <alignment horizontal="left" vertical="top" wrapText="1"/>
    </xf>
    <xf numFmtId="0" fontId="18" fillId="0" borderId="13" xfId="0" applyFont="1" applyBorder="1" applyAlignment="1">
      <alignment horizontal="left" vertical="top" wrapText="1"/>
    </xf>
    <xf numFmtId="0" fontId="19" fillId="0" borderId="13" xfId="0" applyFont="1" applyBorder="1" applyAlignment="1">
      <alignment horizontal="left" vertical="top" wrapText="1"/>
    </xf>
    <xf numFmtId="0" fontId="19" fillId="0" borderId="14" xfId="0" applyFont="1" applyBorder="1" applyAlignment="1">
      <alignment horizontal="left" vertical="top" wrapText="1"/>
    </xf>
    <xf numFmtId="0" fontId="19" fillId="0" borderId="14" xfId="0" applyFont="1" applyBorder="1" applyAlignment="1">
      <alignment horizontal="center" vertical="top" wrapText="1"/>
    </xf>
    <xf numFmtId="4" fontId="19" fillId="0" borderId="14" xfId="0" applyNumberFormat="1" applyFont="1" applyBorder="1" applyAlignment="1">
      <alignment horizontal="right" vertical="top" wrapText="1"/>
    </xf>
    <xf numFmtId="4" fontId="18" fillId="0" borderId="15" xfId="0" applyNumberFormat="1" applyFont="1" applyBorder="1" applyAlignment="1">
      <alignment horizontal="right" vertical="top" wrapText="1"/>
    </xf>
    <xf numFmtId="4" fontId="19" fillId="0" borderId="0" xfId="0" applyNumberFormat="1" applyFont="1"/>
    <xf numFmtId="4" fontId="18" fillId="33" borderId="19" xfId="0" applyNumberFormat="1" applyFont="1" applyFill="1" applyBorder="1" applyAlignment="1">
      <alignment vertical="top"/>
    </xf>
    <xf numFmtId="164" fontId="19" fillId="0" borderId="0" xfId="42" applyFont="1"/>
    <xf numFmtId="0" fontId="18" fillId="0" borderId="20" xfId="0" applyFont="1" applyBorder="1" applyAlignment="1">
      <alignment horizontal="left" vertical="top" wrapText="1"/>
    </xf>
    <xf numFmtId="0" fontId="22" fillId="0" borderId="19" xfId="0" applyFont="1" applyBorder="1" applyAlignment="1">
      <alignment vertical="top" wrapText="1"/>
    </xf>
    <xf numFmtId="0" fontId="18" fillId="0" borderId="17" xfId="0" applyFont="1" applyBorder="1" applyAlignment="1">
      <alignment vertical="top" wrapText="1"/>
    </xf>
    <xf numFmtId="0" fontId="18" fillId="0" borderId="21" xfId="0" applyFont="1" applyBorder="1" applyAlignment="1">
      <alignment vertical="top" wrapText="1"/>
    </xf>
    <xf numFmtId="0" fontId="23" fillId="0" borderId="14" xfId="0" applyFont="1" applyBorder="1" applyAlignment="1">
      <alignment horizontal="left" vertical="top" wrapText="1"/>
    </xf>
    <xf numFmtId="0" fontId="19" fillId="0" borderId="20" xfId="0" applyFont="1" applyBorder="1" applyAlignment="1">
      <alignment horizontal="left" vertical="top" wrapText="1"/>
    </xf>
    <xf numFmtId="0" fontId="23" fillId="0" borderId="22" xfId="0" applyFont="1" applyBorder="1" applyAlignment="1">
      <alignment horizontal="left" vertical="top" wrapText="1"/>
    </xf>
    <xf numFmtId="0" fontId="19" fillId="0" borderId="22" xfId="0" applyFont="1" applyBorder="1" applyAlignment="1">
      <alignment horizontal="center" vertical="top" wrapText="1"/>
    </xf>
    <xf numFmtId="4" fontId="19" fillId="0" borderId="22" xfId="0" applyNumberFormat="1" applyFont="1" applyBorder="1" applyAlignment="1">
      <alignment horizontal="right" vertical="top" wrapText="1"/>
    </xf>
    <xf numFmtId="0" fontId="24" fillId="35" borderId="23" xfId="0" applyFont="1" applyFill="1" applyBorder="1" applyAlignment="1" applyProtection="1">
      <alignment horizontal="center" vertical="center" wrapText="1"/>
      <protection locked="0"/>
    </xf>
    <xf numFmtId="0" fontId="25" fillId="0" borderId="0" xfId="0" applyFont="1"/>
    <xf numFmtId="0" fontId="24" fillId="35" borderId="0" xfId="0" applyFont="1" applyFill="1" applyBorder="1" applyAlignment="1" applyProtection="1">
      <alignment horizontal="center" vertical="center" wrapText="1"/>
      <protection locked="0"/>
    </xf>
    <xf numFmtId="0" fontId="21" fillId="0" borderId="0" xfId="0" applyFont="1" applyBorder="1" applyAlignment="1">
      <alignment vertical="center" wrapText="1"/>
    </xf>
    <xf numFmtId="0" fontId="28" fillId="0" borderId="0" xfId="0" applyFont="1" applyBorder="1" applyAlignment="1">
      <alignment vertical="center" wrapText="1"/>
    </xf>
    <xf numFmtId="0" fontId="25" fillId="36" borderId="27" xfId="0" applyFont="1" applyFill="1" applyBorder="1" applyAlignment="1">
      <alignment wrapText="1"/>
    </xf>
    <xf numFmtId="0" fontId="22" fillId="0" borderId="32" xfId="0" applyFont="1" applyBorder="1" applyAlignment="1">
      <alignment vertical="top" wrapText="1"/>
    </xf>
    <xf numFmtId="0" fontId="18" fillId="0" borderId="33" xfId="0" applyFont="1" applyBorder="1" applyAlignment="1">
      <alignment vertical="top" wrapText="1"/>
    </xf>
    <xf numFmtId="0" fontId="18" fillId="0" borderId="34" xfId="0" applyFont="1" applyBorder="1" applyAlignment="1">
      <alignment vertical="top" wrapText="1"/>
    </xf>
    <xf numFmtId="0" fontId="18" fillId="34" borderId="35" xfId="0" applyFont="1" applyFill="1" applyBorder="1" applyAlignment="1">
      <alignment horizontal="left" vertical="top" wrapText="1"/>
    </xf>
    <xf numFmtId="0" fontId="18" fillId="34" borderId="36" xfId="0" applyFont="1" applyFill="1" applyBorder="1" applyAlignment="1">
      <alignment horizontal="left" vertical="top" wrapText="1"/>
    </xf>
    <xf numFmtId="0" fontId="18" fillId="34" borderId="36" xfId="0" applyFont="1" applyFill="1" applyBorder="1" applyAlignment="1">
      <alignment horizontal="center" vertical="top" wrapText="1"/>
    </xf>
    <xf numFmtId="4" fontId="18" fillId="34" borderId="36" xfId="0" applyNumberFormat="1" applyFont="1" applyFill="1" applyBorder="1" applyAlignment="1">
      <alignment horizontal="right" vertical="top" wrapText="1"/>
    </xf>
    <xf numFmtId="4" fontId="18" fillId="34" borderId="37" xfId="0" applyNumberFormat="1" applyFont="1" applyFill="1" applyBorder="1" applyAlignment="1">
      <alignment horizontal="right" vertical="top"/>
    </xf>
    <xf numFmtId="4" fontId="20" fillId="0" borderId="29" xfId="0" applyNumberFormat="1" applyFont="1" applyBorder="1" applyAlignment="1">
      <alignment wrapText="1"/>
    </xf>
    <xf numFmtId="4" fontId="27" fillId="0" borderId="24" xfId="0" applyNumberFormat="1" applyFont="1" applyBorder="1" applyAlignment="1">
      <alignment wrapText="1"/>
    </xf>
    <xf numFmtId="4" fontId="20" fillId="0" borderId="24" xfId="0" applyNumberFormat="1" applyFont="1" applyBorder="1" applyAlignment="1">
      <alignment wrapText="1"/>
    </xf>
    <xf numFmtId="4" fontId="20" fillId="0" borderId="25" xfId="0" applyNumberFormat="1" applyFont="1" applyBorder="1" applyAlignment="1">
      <alignment wrapText="1"/>
    </xf>
    <xf numFmtId="0" fontId="28" fillId="0" borderId="30" xfId="0" applyFont="1" applyBorder="1" applyAlignment="1">
      <alignment vertical="center" wrapText="1"/>
    </xf>
    <xf numFmtId="0" fontId="28" fillId="0" borderId="26" xfId="0" applyFont="1" applyBorder="1" applyAlignment="1">
      <alignment vertical="center" wrapText="1"/>
    </xf>
    <xf numFmtId="0" fontId="19" fillId="0" borderId="31" xfId="0" applyFont="1" applyBorder="1" applyAlignment="1">
      <alignment horizontal="right" wrapText="1"/>
    </xf>
    <xf numFmtId="0" fontId="25" fillId="0" borderId="27" xfId="0" applyFont="1" applyBorder="1" applyAlignment="1">
      <alignment horizontal="right" wrapText="1"/>
    </xf>
    <xf numFmtId="0" fontId="19" fillId="0" borderId="27" xfId="0" applyFont="1" applyBorder="1" applyAlignment="1">
      <alignment horizontal="right" wrapText="1"/>
    </xf>
    <xf numFmtId="4" fontId="19" fillId="0" borderId="27" xfId="0" applyNumberFormat="1" applyFont="1" applyBorder="1" applyAlignment="1">
      <alignment horizontal="right" wrapText="1"/>
    </xf>
    <xf numFmtId="4" fontId="19" fillId="0" borderId="28" xfId="0" applyNumberFormat="1" applyFont="1" applyBorder="1" applyAlignment="1">
      <alignment horizontal="right" wrapText="1"/>
    </xf>
    <xf numFmtId="0" fontId="25" fillId="36" borderId="31" xfId="0" applyFont="1" applyFill="1" applyBorder="1" applyAlignment="1">
      <alignment wrapText="1"/>
    </xf>
    <xf numFmtId="0" fontId="25" fillId="36" borderId="28" xfId="0" applyFont="1" applyFill="1" applyBorder="1" applyAlignment="1">
      <alignment wrapText="1"/>
    </xf>
    <xf numFmtId="0" fontId="31" fillId="36" borderId="29" xfId="0" applyFont="1" applyFill="1" applyBorder="1" applyAlignment="1">
      <alignment horizontal="right" wrapText="1"/>
    </xf>
    <xf numFmtId="0" fontId="31" fillId="36" borderId="24" xfId="0" applyFont="1" applyFill="1" applyBorder="1" applyAlignment="1">
      <alignment wrapText="1"/>
    </xf>
    <xf numFmtId="0" fontId="31" fillId="36" borderId="30" xfId="0" applyFont="1" applyFill="1" applyBorder="1" applyAlignment="1">
      <alignment horizontal="right" wrapText="1"/>
    </xf>
    <xf numFmtId="0" fontId="31" fillId="36" borderId="0" xfId="0" applyFont="1" applyFill="1" applyBorder="1" applyAlignment="1">
      <alignment wrapText="1"/>
    </xf>
    <xf numFmtId="49" fontId="31" fillId="36" borderId="0" xfId="0" applyNumberFormat="1" applyFont="1" applyFill="1" applyBorder="1" applyAlignment="1">
      <alignment horizontal="left" wrapText="1"/>
    </xf>
    <xf numFmtId="165" fontId="19" fillId="0" borderId="0" xfId="0" applyNumberFormat="1" applyFont="1"/>
    <xf numFmtId="0" fontId="18" fillId="0" borderId="14" xfId="0" applyFont="1" applyBorder="1" applyAlignment="1">
      <alignment horizontal="left" vertical="top" wrapText="1"/>
    </xf>
    <xf numFmtId="0" fontId="18" fillId="0" borderId="15" xfId="0" applyFont="1" applyBorder="1" applyAlignment="1">
      <alignment horizontal="left" vertical="top" wrapText="1"/>
    </xf>
    <xf numFmtId="0" fontId="18" fillId="33" borderId="16" xfId="0" applyFont="1" applyFill="1" applyBorder="1" applyAlignment="1">
      <alignment horizontal="right" vertical="top"/>
    </xf>
    <xf numFmtId="0" fontId="18" fillId="33" borderId="17" xfId="0" applyFont="1" applyFill="1" applyBorder="1" applyAlignment="1">
      <alignment horizontal="right" vertical="top"/>
    </xf>
    <xf numFmtId="0" fontId="18" fillId="33" borderId="18" xfId="0" applyFont="1" applyFill="1" applyBorder="1" applyAlignment="1">
      <alignment horizontal="right" vertical="top"/>
    </xf>
    <xf numFmtId="0" fontId="26" fillId="35" borderId="23" xfId="0" applyFont="1" applyFill="1" applyBorder="1" applyAlignment="1" applyProtection="1">
      <alignment horizontal="center" vertical="center" wrapText="1"/>
      <protection locked="0"/>
    </xf>
    <xf numFmtId="0" fontId="26" fillId="35" borderId="0" xfId="0" applyFont="1" applyFill="1" applyBorder="1" applyAlignment="1" applyProtection="1">
      <alignment horizontal="center" vertical="center" wrapText="1"/>
      <protection locked="0"/>
    </xf>
    <xf numFmtId="0" fontId="18" fillId="0" borderId="11" xfId="0" applyFont="1" applyBorder="1" applyAlignment="1">
      <alignment horizontal="left" vertical="top" wrapText="1"/>
    </xf>
    <xf numFmtId="0" fontId="18" fillId="0" borderId="12" xfId="0" applyFont="1" applyBorder="1" applyAlignment="1">
      <alignment horizontal="left" vertical="top" wrapText="1"/>
    </xf>
    <xf numFmtId="0" fontId="30" fillId="0" borderId="0" xfId="0" applyFont="1" applyBorder="1" applyAlignment="1">
      <alignment horizontal="center" vertical="center" wrapText="1"/>
    </xf>
    <xf numFmtId="0" fontId="30" fillId="0" borderId="26" xfId="0" applyFont="1" applyBorder="1" applyAlignment="1">
      <alignment horizontal="center" vertical="center" wrapText="1"/>
    </xf>
    <xf numFmtId="0" fontId="29" fillId="0" borderId="30" xfId="0" applyFont="1" applyBorder="1" applyAlignment="1">
      <alignment horizontal="center" vertical="center" wrapText="1"/>
    </xf>
    <xf numFmtId="0" fontId="29" fillId="0" borderId="0" xfId="0" applyFont="1" applyBorder="1" applyAlignment="1">
      <alignment horizontal="center" vertical="center" wrapText="1"/>
    </xf>
    <xf numFmtId="0" fontId="29" fillId="0" borderId="26" xfId="0" applyFont="1" applyBorder="1" applyAlignment="1">
      <alignment horizontal="center" vertical="center" wrapText="1"/>
    </xf>
    <xf numFmtId="0" fontId="31" fillId="36" borderId="24" xfId="0" applyFont="1" applyFill="1" applyBorder="1" applyAlignment="1">
      <alignment horizontal="left"/>
    </xf>
    <xf numFmtId="0" fontId="31" fillId="36" borderId="25" xfId="0" applyFont="1" applyFill="1" applyBorder="1" applyAlignment="1">
      <alignment horizontal="left"/>
    </xf>
    <xf numFmtId="0" fontId="31" fillId="36" borderId="0" xfId="0" applyFont="1" applyFill="1" applyBorder="1" applyAlignment="1">
      <alignment horizontal="left" vertical="top" wrapText="1"/>
    </xf>
    <xf numFmtId="0" fontId="31" fillId="36" borderId="26" xfId="0" applyFont="1" applyFill="1" applyBorder="1" applyAlignment="1">
      <alignment horizontal="left" vertical="top" wrapText="1"/>
    </xf>
  </cellXfs>
  <cellStyles count="43">
    <cellStyle name="20% - Ênfase1" xfId="19" builtinId="30" customBuiltin="1"/>
    <cellStyle name="20% - Ênfase2" xfId="23" builtinId="34" customBuiltin="1"/>
    <cellStyle name="20% - Ênfase3" xfId="27" builtinId="38" customBuiltin="1"/>
    <cellStyle name="20% - Ênfase4" xfId="31" builtinId="42" customBuiltin="1"/>
    <cellStyle name="20% - Ênfase5" xfId="35" builtinId="46" customBuiltin="1"/>
    <cellStyle name="20% - Ênfase6" xfId="39" builtinId="50" customBuiltin="1"/>
    <cellStyle name="40% - Ênfase1" xfId="20" builtinId="31" customBuiltin="1"/>
    <cellStyle name="40% - Ênfase2" xfId="24" builtinId="35" customBuiltin="1"/>
    <cellStyle name="40% - Ênfase3" xfId="28" builtinId="39" customBuiltin="1"/>
    <cellStyle name="40% - Ênfase4" xfId="32" builtinId="43" customBuiltin="1"/>
    <cellStyle name="40% - Ênfase5" xfId="36" builtinId="47" customBuiltin="1"/>
    <cellStyle name="40% - Ênfase6" xfId="40" builtinId="51" customBuiltin="1"/>
    <cellStyle name="60% - Ênfase1" xfId="21" builtinId="32" customBuiltin="1"/>
    <cellStyle name="60% - Ênfase2" xfId="25" builtinId="36" customBuiltin="1"/>
    <cellStyle name="60% - Ênfase3" xfId="29" builtinId="40" customBuiltin="1"/>
    <cellStyle name="60% - Ênfase4" xfId="33" builtinId="44" customBuiltin="1"/>
    <cellStyle name="60% - Ênfase5" xfId="37" builtinId="48" customBuiltin="1"/>
    <cellStyle name="60% - Ênfase6" xfId="41" builtinId="52" customBuiltin="1"/>
    <cellStyle name="Bom" xfId="6" builtinId="26" customBuiltin="1"/>
    <cellStyle name="Cálculo" xfId="11" builtinId="22" customBuiltin="1"/>
    <cellStyle name="Célula de Verificação" xfId="13" builtinId="23" customBuiltin="1"/>
    <cellStyle name="Célula Vinculada" xfId="12" builtinId="24" customBuiltin="1"/>
    <cellStyle name="Ênfase1" xfId="18" builtinId="29" customBuiltin="1"/>
    <cellStyle name="Ênfase2" xfId="22" builtinId="33" customBuiltin="1"/>
    <cellStyle name="Ênfase3" xfId="26" builtinId="37" customBuiltin="1"/>
    <cellStyle name="Ênfase4" xfId="30" builtinId="41" customBuiltin="1"/>
    <cellStyle name="Ênfase5" xfId="34" builtinId="45" customBuiltin="1"/>
    <cellStyle name="Ênfase6" xfId="38" builtinId="49" customBuiltin="1"/>
    <cellStyle name="Entrada" xfId="9" builtinId="20" customBuiltin="1"/>
    <cellStyle name="Incorreto" xfId="7" builtinId="27" customBuiltin="1"/>
    <cellStyle name="Moeda" xfId="42" builtinId="4"/>
    <cellStyle name="Neutra" xfId="8" builtinId="28" customBuiltin="1"/>
    <cellStyle name="Normal" xfId="0" builtinId="0"/>
    <cellStyle name="Nota" xfId="15" builtinId="10" customBuiltin="1"/>
    <cellStyle name="Saída" xfId="10" builtinId="21" customBuiltin="1"/>
    <cellStyle name="Texto de Aviso"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7" builtinId="25"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NULL"/></Relationships>
</file>

<file path=xl/drawings/drawing1.xml><?xml version="1.0" encoding="utf-8"?>
<xdr:wsDr xmlns:xdr="http://schemas.openxmlformats.org/drawingml/2006/spreadsheetDrawing" xmlns:a="http://schemas.openxmlformats.org/drawingml/2006/main">
  <xdr:twoCellAnchor editAs="oneCell">
    <xdr:from>
      <xdr:col>2</xdr:col>
      <xdr:colOff>676275</xdr:colOff>
      <xdr:row>0</xdr:row>
      <xdr:rowOff>0</xdr:rowOff>
    </xdr:from>
    <xdr:to>
      <xdr:col>2</xdr:col>
      <xdr:colOff>676275</xdr:colOff>
      <xdr:row>1</xdr:row>
      <xdr:rowOff>119081</xdr:rowOff>
    </xdr:to>
    <xdr:pic>
      <xdr:nvPicPr>
        <xdr:cNvPr id="2" name="Imagem 1"/>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2143125" y="0"/>
          <a:ext cx="0" cy="700106"/>
        </a:xfrm>
        <a:prstGeom prst="rect">
          <a:avLst/>
        </a:prstGeom>
      </xdr:spPr>
    </xdr:pic>
    <xdr:clientData/>
  </xdr:twoCellAnchor>
  <xdr:twoCellAnchor editAs="oneCell">
    <xdr:from>
      <xdr:col>1</xdr:col>
      <xdr:colOff>257174</xdr:colOff>
      <xdr:row>0</xdr:row>
      <xdr:rowOff>152399</xdr:rowOff>
    </xdr:from>
    <xdr:to>
      <xdr:col>1</xdr:col>
      <xdr:colOff>1142999</xdr:colOff>
      <xdr:row>3</xdr:row>
      <xdr:rowOff>283481</xdr:rowOff>
    </xdr:to>
    <xdr:pic>
      <xdr:nvPicPr>
        <xdr:cNvPr id="3" name="Imagem 2"/>
        <xdr:cNvPicPr>
          <a:picLocks noChangeAspect="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tretch>
          <a:fillRect/>
        </a:stretch>
      </xdr:blipFill>
      <xdr:spPr>
        <a:xfrm>
          <a:off x="485774" y="152399"/>
          <a:ext cx="885825" cy="1026432"/>
        </a:xfrm>
        <a:prstGeom prst="rect">
          <a:avLst/>
        </a:prstGeom>
      </xdr:spPr>
    </xdr:pic>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B1:P2648"/>
  <sheetViews>
    <sheetView showGridLines="0" tabSelected="1" view="pageBreakPreview" topLeftCell="A2624" zoomScaleNormal="100" zoomScaleSheetLayoutView="100" workbookViewId="0">
      <selection activeCell="I2641" sqref="I2641"/>
    </sheetView>
  </sheetViews>
  <sheetFormatPr defaultRowHeight="12.75"/>
  <cols>
    <col min="1" max="1" width="3.42578125" style="2" customWidth="1"/>
    <col min="2" max="2" width="20.7109375" style="2" customWidth="1"/>
    <col min="3" max="3" width="42.42578125" style="2" customWidth="1"/>
    <col min="4" max="4" width="7.85546875" style="2" bestFit="1" customWidth="1"/>
    <col min="5" max="5" width="11.7109375" style="2" bestFit="1" customWidth="1"/>
    <col min="6" max="6" width="11.5703125" style="12" bestFit="1" customWidth="1"/>
    <col min="7" max="7" width="12.7109375" style="12" bestFit="1" customWidth="1"/>
    <col min="8" max="8" width="20.5703125" style="12" bestFit="1" customWidth="1"/>
    <col min="9" max="9" width="20.5703125" style="2" customWidth="1"/>
    <col min="10" max="10" width="18.7109375" style="2" customWidth="1"/>
    <col min="11" max="11" width="14.7109375" style="2" bestFit="1" customWidth="1"/>
    <col min="12" max="16384" width="9.140625" style="2"/>
  </cols>
  <sheetData>
    <row r="1" spans="2:10" s="25" customFormat="1">
      <c r="B1" s="38"/>
      <c r="C1" s="39"/>
      <c r="D1" s="40"/>
      <c r="E1" s="40"/>
      <c r="F1" s="40"/>
      <c r="G1" s="40"/>
      <c r="H1" s="41"/>
    </row>
    <row r="2" spans="2:10" s="25" customFormat="1" ht="46.5" customHeight="1">
      <c r="B2" s="42"/>
      <c r="C2" s="66" t="s">
        <v>2490</v>
      </c>
      <c r="D2" s="66"/>
      <c r="E2" s="66"/>
      <c r="F2" s="66"/>
      <c r="G2" s="66"/>
      <c r="H2" s="67"/>
    </row>
    <row r="3" spans="2:10" s="25" customFormat="1" ht="11.25" customHeight="1">
      <c r="B3" s="42"/>
      <c r="C3" s="27"/>
      <c r="D3" s="28"/>
      <c r="E3" s="28"/>
      <c r="F3" s="28"/>
      <c r="G3" s="28"/>
      <c r="H3" s="43"/>
    </row>
    <row r="4" spans="2:10" s="25" customFormat="1" ht="22.5" customHeight="1">
      <c r="B4" s="68" t="s">
        <v>2491</v>
      </c>
      <c r="C4" s="69"/>
      <c r="D4" s="69"/>
      <c r="E4" s="69"/>
      <c r="F4" s="69"/>
      <c r="G4" s="69"/>
      <c r="H4" s="70"/>
    </row>
    <row r="5" spans="2:10" s="25" customFormat="1" ht="14.25" customHeight="1" thickBot="1">
      <c r="B5" s="44"/>
      <c r="C5" s="45"/>
      <c r="D5" s="46"/>
      <c r="E5" s="46"/>
      <c r="F5" s="47"/>
      <c r="G5" s="47"/>
      <c r="H5" s="48"/>
    </row>
    <row r="6" spans="2:10" ht="13.5" thickBot="1">
      <c r="B6" s="3"/>
      <c r="C6" s="3"/>
      <c r="D6" s="3"/>
      <c r="E6" s="3"/>
      <c r="F6" s="4"/>
      <c r="G6" s="4"/>
      <c r="H6" s="4"/>
    </row>
    <row r="7" spans="2:10" ht="16.5" customHeight="1">
      <c r="B7" s="51" t="s">
        <v>0</v>
      </c>
      <c r="C7" s="52" t="s">
        <v>2487</v>
      </c>
      <c r="D7" s="52"/>
      <c r="E7" s="71" t="s">
        <v>2492</v>
      </c>
      <c r="F7" s="71"/>
      <c r="G7" s="71"/>
      <c r="H7" s="72"/>
    </row>
    <row r="8" spans="2:10" ht="12.75" customHeight="1">
      <c r="B8" s="53" t="s">
        <v>1</v>
      </c>
      <c r="C8" s="54" t="s">
        <v>2488</v>
      </c>
      <c r="D8" s="54"/>
      <c r="E8" s="73" t="s">
        <v>2493</v>
      </c>
      <c r="F8" s="73"/>
      <c r="G8" s="73"/>
      <c r="H8" s="74"/>
    </row>
    <row r="9" spans="2:10" ht="15">
      <c r="B9" s="53" t="s">
        <v>2489</v>
      </c>
      <c r="C9" s="55" t="s">
        <v>2494</v>
      </c>
      <c r="D9" s="54"/>
      <c r="E9" s="73"/>
      <c r="F9" s="73"/>
      <c r="G9" s="73"/>
      <c r="H9" s="74"/>
    </row>
    <row r="10" spans="2:10" ht="11.25" customHeight="1" thickBot="1">
      <c r="B10" s="49"/>
      <c r="C10" s="29"/>
      <c r="D10" s="29"/>
      <c r="E10" s="29"/>
      <c r="F10" s="29"/>
      <c r="G10" s="29"/>
      <c r="H10" s="50"/>
    </row>
    <row r="11" spans="2:10" ht="14.25" customHeight="1" thickBot="1">
      <c r="B11" s="33" t="s">
        <v>2325</v>
      </c>
      <c r="C11" s="34" t="s">
        <v>2</v>
      </c>
      <c r="D11" s="35" t="s">
        <v>3</v>
      </c>
      <c r="E11" s="35" t="s">
        <v>4</v>
      </c>
      <c r="F11" s="36" t="s">
        <v>5</v>
      </c>
      <c r="G11" s="36" t="s">
        <v>6</v>
      </c>
      <c r="H11" s="37" t="s">
        <v>7</v>
      </c>
    </row>
    <row r="12" spans="2:10">
      <c r="B12" s="15" t="s">
        <v>2327</v>
      </c>
      <c r="C12" s="30" t="s">
        <v>2328</v>
      </c>
      <c r="D12" s="31"/>
      <c r="E12" s="31"/>
      <c r="F12" s="31"/>
      <c r="G12" s="31"/>
      <c r="H12" s="32"/>
    </row>
    <row r="13" spans="2:10" ht="25.5">
      <c r="B13" s="6" t="s">
        <v>2329</v>
      </c>
      <c r="C13" s="16" t="s">
        <v>2330</v>
      </c>
      <c r="D13" s="17"/>
      <c r="E13" s="17"/>
      <c r="F13" s="17"/>
      <c r="G13" s="17"/>
      <c r="H13" s="18"/>
    </row>
    <row r="14" spans="2:10">
      <c r="B14" s="7" t="s">
        <v>2331</v>
      </c>
      <c r="C14" s="19" t="s">
        <v>2332</v>
      </c>
      <c r="D14" s="9" t="s">
        <v>15</v>
      </c>
      <c r="E14" s="9" t="s">
        <v>78</v>
      </c>
      <c r="F14" s="10">
        <v>1</v>
      </c>
      <c r="G14" s="10">
        <v>2063.17</v>
      </c>
      <c r="H14" s="11">
        <f>G14*F14</f>
        <v>2063.17</v>
      </c>
    </row>
    <row r="15" spans="2:10">
      <c r="B15" s="7" t="s">
        <v>2333</v>
      </c>
      <c r="C15" s="19" t="s">
        <v>2334</v>
      </c>
      <c r="D15" s="9" t="s">
        <v>15</v>
      </c>
      <c r="E15" s="9" t="s">
        <v>78</v>
      </c>
      <c r="F15" s="10">
        <v>1</v>
      </c>
      <c r="G15" s="10">
        <v>6845.75</v>
      </c>
      <c r="H15" s="11">
        <f>G15*F15</f>
        <v>6845.75</v>
      </c>
      <c r="J15" s="2">
        <v>23124.28</v>
      </c>
    </row>
    <row r="16" spans="2:10">
      <c r="B16" s="7" t="s">
        <v>2335</v>
      </c>
      <c r="C16" s="19" t="s">
        <v>2336</v>
      </c>
      <c r="D16" s="9" t="s">
        <v>15</v>
      </c>
      <c r="E16" s="9" t="s">
        <v>78</v>
      </c>
      <c r="F16" s="10">
        <v>1</v>
      </c>
      <c r="G16" s="10">
        <v>4596.5600000000004</v>
      </c>
      <c r="H16" s="11">
        <f>G16*F16</f>
        <v>4596.5600000000004</v>
      </c>
    </row>
    <row r="17" spans="2:8">
      <c r="B17" s="59" t="s">
        <v>2337</v>
      </c>
      <c r="C17" s="60"/>
      <c r="D17" s="60"/>
      <c r="E17" s="60"/>
      <c r="F17" s="60"/>
      <c r="G17" s="61"/>
      <c r="H17" s="13">
        <f>SUM(H14:H16)</f>
        <v>13505.48</v>
      </c>
    </row>
    <row r="18" spans="2:8" ht="25.5">
      <c r="B18" s="6" t="s">
        <v>2338</v>
      </c>
      <c r="C18" s="16" t="s">
        <v>2330</v>
      </c>
      <c r="D18" s="17"/>
      <c r="E18" s="17"/>
      <c r="F18" s="17"/>
      <c r="G18" s="17"/>
      <c r="H18" s="18"/>
    </row>
    <row r="19" spans="2:8" ht="38.25">
      <c r="B19" s="7" t="s">
        <v>2339</v>
      </c>
      <c r="C19" s="19" t="s">
        <v>2340</v>
      </c>
      <c r="D19" s="9" t="s">
        <v>15</v>
      </c>
      <c r="E19" s="9" t="s">
        <v>16</v>
      </c>
      <c r="F19" s="10">
        <v>1</v>
      </c>
      <c r="G19" s="10">
        <v>1522.8</v>
      </c>
      <c r="H19" s="11">
        <f>G19*F19</f>
        <v>1522.8</v>
      </c>
    </row>
    <row r="20" spans="2:8">
      <c r="B20" s="20" t="s">
        <v>2341</v>
      </c>
      <c r="C20" s="21" t="s">
        <v>2342</v>
      </c>
      <c r="D20" s="9" t="s">
        <v>15</v>
      </c>
      <c r="E20" s="22" t="s">
        <v>42</v>
      </c>
      <c r="F20" s="23">
        <v>110</v>
      </c>
      <c r="G20" s="23">
        <v>73.599999999999994</v>
      </c>
      <c r="H20" s="11">
        <f>G20*F20</f>
        <v>8095.9999999999991</v>
      </c>
    </row>
    <row r="21" spans="2:8">
      <c r="B21" s="59" t="s">
        <v>2337</v>
      </c>
      <c r="C21" s="60"/>
      <c r="D21" s="60"/>
      <c r="E21" s="60"/>
      <c r="F21" s="60"/>
      <c r="G21" s="61"/>
      <c r="H21" s="13">
        <f>SUM(H19:H20)</f>
        <v>9618.7999999999993</v>
      </c>
    </row>
    <row r="22" spans="2:8" ht="25.5">
      <c r="B22" s="6" t="s">
        <v>2343</v>
      </c>
      <c r="C22" s="16" t="s">
        <v>2330</v>
      </c>
      <c r="D22" s="17"/>
      <c r="E22" s="17"/>
      <c r="F22" s="17"/>
      <c r="G22" s="17"/>
      <c r="H22" s="18"/>
    </row>
    <row r="23" spans="2:8">
      <c r="B23" s="6" t="s">
        <v>2344</v>
      </c>
      <c r="C23" s="16" t="s">
        <v>2345</v>
      </c>
      <c r="D23" s="17"/>
      <c r="E23" s="17"/>
      <c r="F23" s="17"/>
      <c r="G23" s="17"/>
      <c r="H23" s="18"/>
    </row>
    <row r="24" spans="2:8" ht="38.25">
      <c r="B24" s="7" t="s">
        <v>2346</v>
      </c>
      <c r="C24" s="19" t="s">
        <v>2347</v>
      </c>
      <c r="D24" s="9" t="s">
        <v>15</v>
      </c>
      <c r="E24" s="9" t="s">
        <v>2348</v>
      </c>
      <c r="F24" s="10">
        <v>1</v>
      </c>
      <c r="G24" s="10">
        <v>3192.67</v>
      </c>
      <c r="H24" s="11">
        <f>G24*F24</f>
        <v>3192.67</v>
      </c>
    </row>
    <row r="25" spans="2:8">
      <c r="B25" s="20" t="s">
        <v>2349</v>
      </c>
      <c r="C25" s="19" t="s">
        <v>2350</v>
      </c>
      <c r="D25" s="9" t="s">
        <v>15</v>
      </c>
      <c r="E25" s="9" t="s">
        <v>2348</v>
      </c>
      <c r="F25" s="10">
        <v>1</v>
      </c>
      <c r="G25" s="10">
        <v>40990.129999999997</v>
      </c>
      <c r="H25" s="11">
        <f t="shared" ref="H25:H37" si="0">G25*F25</f>
        <v>40990.129999999997</v>
      </c>
    </row>
    <row r="26" spans="2:8" ht="25.5">
      <c r="B26" s="20" t="s">
        <v>2351</v>
      </c>
      <c r="C26" s="19" t="s">
        <v>2352</v>
      </c>
      <c r="D26" s="9" t="s">
        <v>15</v>
      </c>
      <c r="E26" s="9" t="s">
        <v>2348</v>
      </c>
      <c r="F26" s="10">
        <v>1</v>
      </c>
      <c r="G26" s="10">
        <v>9063.44</v>
      </c>
      <c r="H26" s="11">
        <f t="shared" si="0"/>
        <v>9063.44</v>
      </c>
    </row>
    <row r="27" spans="2:8">
      <c r="B27" s="20" t="s">
        <v>2353</v>
      </c>
      <c r="C27" s="19" t="s">
        <v>2354</v>
      </c>
      <c r="D27" s="9" t="s">
        <v>15</v>
      </c>
      <c r="E27" s="9" t="s">
        <v>2348</v>
      </c>
      <c r="F27" s="10">
        <v>1</v>
      </c>
      <c r="G27" s="10">
        <v>3901.96</v>
      </c>
      <c r="H27" s="11">
        <f t="shared" si="0"/>
        <v>3901.96</v>
      </c>
    </row>
    <row r="28" spans="2:8">
      <c r="B28" s="20" t="s">
        <v>2355</v>
      </c>
      <c r="C28" s="19" t="s">
        <v>2356</v>
      </c>
      <c r="D28" s="9" t="s">
        <v>15</v>
      </c>
      <c r="E28" s="9" t="s">
        <v>2348</v>
      </c>
      <c r="F28" s="10">
        <v>1</v>
      </c>
      <c r="G28" s="10">
        <v>1596.33</v>
      </c>
      <c r="H28" s="11">
        <f t="shared" si="0"/>
        <v>1596.33</v>
      </c>
    </row>
    <row r="29" spans="2:8">
      <c r="B29" s="20" t="s">
        <v>2357</v>
      </c>
      <c r="C29" s="19" t="s">
        <v>2358</v>
      </c>
      <c r="D29" s="9" t="s">
        <v>15</v>
      </c>
      <c r="E29" s="9" t="s">
        <v>2348</v>
      </c>
      <c r="F29" s="10">
        <v>1</v>
      </c>
      <c r="G29" s="10">
        <v>9950.48</v>
      </c>
      <c r="H29" s="11">
        <f t="shared" si="0"/>
        <v>9950.48</v>
      </c>
    </row>
    <row r="30" spans="2:8" ht="25.5">
      <c r="B30" s="20" t="s">
        <v>2359</v>
      </c>
      <c r="C30" s="19" t="s">
        <v>2360</v>
      </c>
      <c r="D30" s="9" t="s">
        <v>15</v>
      </c>
      <c r="E30" s="9" t="s">
        <v>2348</v>
      </c>
      <c r="F30" s="10">
        <v>1</v>
      </c>
      <c r="G30" s="10">
        <v>2760.43</v>
      </c>
      <c r="H30" s="11">
        <f t="shared" si="0"/>
        <v>2760.43</v>
      </c>
    </row>
    <row r="31" spans="2:8" ht="25.5">
      <c r="B31" s="20" t="s">
        <v>2361</v>
      </c>
      <c r="C31" s="19" t="s">
        <v>2362</v>
      </c>
      <c r="D31" s="9" t="s">
        <v>15</v>
      </c>
      <c r="E31" s="9" t="s">
        <v>2348</v>
      </c>
      <c r="F31" s="10">
        <v>1</v>
      </c>
      <c r="G31" s="10">
        <v>53687.95</v>
      </c>
      <c r="H31" s="11">
        <f t="shared" si="0"/>
        <v>53687.95</v>
      </c>
    </row>
    <row r="32" spans="2:8" ht="38.25">
      <c r="B32" s="20" t="s">
        <v>2363</v>
      </c>
      <c r="C32" s="19" t="s">
        <v>2364</v>
      </c>
      <c r="D32" s="9" t="s">
        <v>15</v>
      </c>
      <c r="E32" s="9" t="s">
        <v>2348</v>
      </c>
      <c r="F32" s="10">
        <v>1</v>
      </c>
      <c r="G32" s="10">
        <v>5438.53</v>
      </c>
      <c r="H32" s="11">
        <f t="shared" si="0"/>
        <v>5438.53</v>
      </c>
    </row>
    <row r="33" spans="2:8" ht="25.5">
      <c r="B33" s="20" t="s">
        <v>2365</v>
      </c>
      <c r="C33" s="19" t="s">
        <v>2366</v>
      </c>
      <c r="D33" s="9" t="s">
        <v>15</v>
      </c>
      <c r="E33" s="9" t="s">
        <v>2348</v>
      </c>
      <c r="F33" s="10">
        <v>1</v>
      </c>
      <c r="G33" s="10">
        <v>5438.53</v>
      </c>
      <c r="H33" s="11">
        <f t="shared" si="0"/>
        <v>5438.53</v>
      </c>
    </row>
    <row r="34" spans="2:8" ht="25.5">
      <c r="B34" s="20" t="s">
        <v>2367</v>
      </c>
      <c r="C34" s="19" t="s">
        <v>2368</v>
      </c>
      <c r="D34" s="9" t="s">
        <v>15</v>
      </c>
      <c r="E34" s="9" t="s">
        <v>2348</v>
      </c>
      <c r="F34" s="10">
        <v>1</v>
      </c>
      <c r="G34" s="10">
        <v>40030.230000000003</v>
      </c>
      <c r="H34" s="11">
        <f t="shared" si="0"/>
        <v>40030.230000000003</v>
      </c>
    </row>
    <row r="35" spans="2:8">
      <c r="B35" s="20" t="s">
        <v>2369</v>
      </c>
      <c r="C35" s="19" t="s">
        <v>2370</v>
      </c>
      <c r="D35" s="9" t="s">
        <v>15</v>
      </c>
      <c r="E35" s="9" t="s">
        <v>2348</v>
      </c>
      <c r="F35" s="10">
        <v>1</v>
      </c>
      <c r="G35" s="10">
        <v>2305.63</v>
      </c>
      <c r="H35" s="11">
        <f t="shared" si="0"/>
        <v>2305.63</v>
      </c>
    </row>
    <row r="36" spans="2:8" ht="25.5">
      <c r="B36" s="20" t="s">
        <v>2371</v>
      </c>
      <c r="C36" s="19" t="s">
        <v>2372</v>
      </c>
      <c r="D36" s="9" t="s">
        <v>15</v>
      </c>
      <c r="E36" s="9" t="s">
        <v>2348</v>
      </c>
      <c r="F36" s="10">
        <v>1</v>
      </c>
      <c r="G36" s="10">
        <v>9855.06</v>
      </c>
      <c r="H36" s="11">
        <f t="shared" si="0"/>
        <v>9855.06</v>
      </c>
    </row>
    <row r="37" spans="2:8" ht="25.5">
      <c r="B37" s="20" t="s">
        <v>2373</v>
      </c>
      <c r="C37" s="19" t="s">
        <v>2374</v>
      </c>
      <c r="D37" s="9" t="s">
        <v>15</v>
      </c>
      <c r="E37" s="9" t="s">
        <v>2348</v>
      </c>
      <c r="F37" s="10">
        <v>1</v>
      </c>
      <c r="G37" s="10">
        <v>28219.46</v>
      </c>
      <c r="H37" s="11">
        <f t="shared" si="0"/>
        <v>28219.46</v>
      </c>
    </row>
    <row r="38" spans="2:8">
      <c r="B38" s="59" t="s">
        <v>2337</v>
      </c>
      <c r="C38" s="60"/>
      <c r="D38" s="60"/>
      <c r="E38" s="60"/>
      <c r="F38" s="60"/>
      <c r="G38" s="61"/>
      <c r="H38" s="13">
        <f>SUM(H24:H37)</f>
        <v>216430.83</v>
      </c>
    </row>
    <row r="39" spans="2:8" ht="25.5">
      <c r="B39" s="6" t="s">
        <v>2375</v>
      </c>
      <c r="C39" s="16" t="s">
        <v>2376</v>
      </c>
      <c r="D39" s="17"/>
      <c r="E39" s="17"/>
      <c r="F39" s="17"/>
      <c r="G39" s="17"/>
      <c r="H39" s="18"/>
    </row>
    <row r="40" spans="2:8" ht="25.5">
      <c r="B40" s="20" t="s">
        <v>2377</v>
      </c>
      <c r="C40" s="19" t="s">
        <v>2378</v>
      </c>
      <c r="D40" s="9" t="s">
        <v>15</v>
      </c>
      <c r="E40" s="9" t="s">
        <v>2348</v>
      </c>
      <c r="F40" s="10">
        <v>1</v>
      </c>
      <c r="G40" s="10">
        <v>4356.76</v>
      </c>
      <c r="H40" s="11">
        <f>G40*F40</f>
        <v>4356.76</v>
      </c>
    </row>
    <row r="41" spans="2:8" ht="38.25">
      <c r="B41" s="20" t="s">
        <v>2379</v>
      </c>
      <c r="C41" s="19" t="s">
        <v>2380</v>
      </c>
      <c r="D41" s="9" t="s">
        <v>15</v>
      </c>
      <c r="E41" s="9" t="s">
        <v>2348</v>
      </c>
      <c r="F41" s="10">
        <v>1</v>
      </c>
      <c r="G41" s="10">
        <v>7549.43</v>
      </c>
      <c r="H41" s="11">
        <f t="shared" ref="H41:H59" si="1">G41*F41</f>
        <v>7549.43</v>
      </c>
    </row>
    <row r="42" spans="2:8">
      <c r="B42" s="20" t="s">
        <v>2381</v>
      </c>
      <c r="C42" s="19" t="s">
        <v>2382</v>
      </c>
      <c r="D42" s="9" t="s">
        <v>15</v>
      </c>
      <c r="E42" s="9" t="s">
        <v>2348</v>
      </c>
      <c r="F42" s="10">
        <v>1</v>
      </c>
      <c r="G42" s="10">
        <v>9578.01</v>
      </c>
      <c r="H42" s="11">
        <f t="shared" si="1"/>
        <v>9578.01</v>
      </c>
    </row>
    <row r="43" spans="2:8" ht="25.5">
      <c r="B43" s="20" t="s">
        <v>2383</v>
      </c>
      <c r="C43" s="19" t="s">
        <v>2384</v>
      </c>
      <c r="D43" s="9" t="s">
        <v>15</v>
      </c>
      <c r="E43" s="9" t="s">
        <v>2348</v>
      </c>
      <c r="F43" s="10">
        <v>1</v>
      </c>
      <c r="G43" s="10">
        <v>5161.47</v>
      </c>
      <c r="H43" s="11">
        <f t="shared" si="1"/>
        <v>5161.47</v>
      </c>
    </row>
    <row r="44" spans="2:8" ht="25.5">
      <c r="B44" s="20" t="s">
        <v>2385</v>
      </c>
      <c r="C44" s="19" t="s">
        <v>2386</v>
      </c>
      <c r="D44" s="9" t="s">
        <v>15</v>
      </c>
      <c r="E44" s="9" t="s">
        <v>2348</v>
      </c>
      <c r="F44" s="10">
        <v>1</v>
      </c>
      <c r="G44" s="10">
        <v>3997.38</v>
      </c>
      <c r="H44" s="11">
        <f t="shared" si="1"/>
        <v>3997.38</v>
      </c>
    </row>
    <row r="45" spans="2:8" ht="25.5">
      <c r="B45" s="20" t="s">
        <v>2387</v>
      </c>
      <c r="C45" s="19" t="s">
        <v>2388</v>
      </c>
      <c r="D45" s="9" t="s">
        <v>15</v>
      </c>
      <c r="E45" s="9" t="s">
        <v>2348</v>
      </c>
      <c r="F45" s="10">
        <v>1</v>
      </c>
      <c r="G45" s="10">
        <v>37797.46</v>
      </c>
      <c r="H45" s="11">
        <f t="shared" si="1"/>
        <v>37797.46</v>
      </c>
    </row>
    <row r="46" spans="2:8" ht="25.5">
      <c r="B46" s="20" t="s">
        <v>2389</v>
      </c>
      <c r="C46" s="19" t="s">
        <v>2390</v>
      </c>
      <c r="D46" s="9" t="s">
        <v>15</v>
      </c>
      <c r="E46" s="9" t="s">
        <v>2348</v>
      </c>
      <c r="F46" s="10">
        <v>1</v>
      </c>
      <c r="G46" s="10">
        <v>5870.77</v>
      </c>
      <c r="H46" s="11">
        <f t="shared" si="1"/>
        <v>5870.77</v>
      </c>
    </row>
    <row r="47" spans="2:8" ht="25.5">
      <c r="B47" s="20" t="s">
        <v>2391</v>
      </c>
      <c r="C47" s="19" t="s">
        <v>2392</v>
      </c>
      <c r="D47" s="9" t="s">
        <v>15</v>
      </c>
      <c r="E47" s="9" t="s">
        <v>2348</v>
      </c>
      <c r="F47" s="10">
        <v>1</v>
      </c>
      <c r="G47" s="10">
        <v>8354.14</v>
      </c>
      <c r="H47" s="11">
        <f t="shared" si="1"/>
        <v>8354.14</v>
      </c>
    </row>
    <row r="48" spans="2:8">
      <c r="B48" s="20" t="s">
        <v>2393</v>
      </c>
      <c r="C48" s="19" t="s">
        <v>2394</v>
      </c>
      <c r="D48" s="9" t="s">
        <v>15</v>
      </c>
      <c r="E48" s="9" t="s">
        <v>2348</v>
      </c>
      <c r="F48" s="10">
        <v>1</v>
      </c>
      <c r="G48" s="10">
        <v>5498.3</v>
      </c>
      <c r="H48" s="11">
        <f t="shared" si="1"/>
        <v>5498.3</v>
      </c>
    </row>
    <row r="49" spans="2:8">
      <c r="B49" s="20" t="s">
        <v>2395</v>
      </c>
      <c r="C49" s="19" t="s">
        <v>2396</v>
      </c>
      <c r="D49" s="9" t="s">
        <v>15</v>
      </c>
      <c r="E49" s="9" t="s">
        <v>2348</v>
      </c>
      <c r="F49" s="10">
        <v>1</v>
      </c>
      <c r="G49" s="10">
        <v>12256.11</v>
      </c>
      <c r="H49" s="11">
        <f t="shared" si="1"/>
        <v>12256.11</v>
      </c>
    </row>
    <row r="50" spans="2:8">
      <c r="B50" s="20" t="s">
        <v>2397</v>
      </c>
      <c r="C50" s="19" t="s">
        <v>2398</v>
      </c>
      <c r="D50" s="9" t="s">
        <v>15</v>
      </c>
      <c r="E50" s="9" t="s">
        <v>2348</v>
      </c>
      <c r="F50" s="10">
        <v>1</v>
      </c>
      <c r="G50" s="10">
        <v>113712.23</v>
      </c>
      <c r="H50" s="11">
        <f t="shared" si="1"/>
        <v>113712.23</v>
      </c>
    </row>
    <row r="51" spans="2:8" ht="25.5">
      <c r="B51" s="20" t="s">
        <v>2399</v>
      </c>
      <c r="C51" s="19" t="s">
        <v>2400</v>
      </c>
      <c r="D51" s="9" t="s">
        <v>15</v>
      </c>
      <c r="E51" s="9" t="s">
        <v>2348</v>
      </c>
      <c r="F51" s="10">
        <v>1</v>
      </c>
      <c r="G51" s="10">
        <v>2760.43</v>
      </c>
      <c r="H51" s="11">
        <f t="shared" si="1"/>
        <v>2760.43</v>
      </c>
    </row>
    <row r="52" spans="2:8" ht="25.5">
      <c r="B52" s="20" t="s">
        <v>2401</v>
      </c>
      <c r="C52" s="19" t="s">
        <v>2402</v>
      </c>
      <c r="D52" s="9" t="s">
        <v>15</v>
      </c>
      <c r="E52" s="9" t="s">
        <v>2348</v>
      </c>
      <c r="F52" s="10">
        <v>1</v>
      </c>
      <c r="G52" s="10">
        <v>3192.67</v>
      </c>
      <c r="H52" s="11">
        <f t="shared" si="1"/>
        <v>3192.67</v>
      </c>
    </row>
    <row r="53" spans="2:8" ht="25.5">
      <c r="B53" s="20" t="s">
        <v>2403</v>
      </c>
      <c r="C53" s="19" t="s">
        <v>2404</v>
      </c>
      <c r="D53" s="9" t="s">
        <v>15</v>
      </c>
      <c r="E53" s="9" t="s">
        <v>2348</v>
      </c>
      <c r="F53" s="10">
        <v>1</v>
      </c>
      <c r="G53" s="10">
        <v>37724.6</v>
      </c>
      <c r="H53" s="11">
        <f t="shared" si="1"/>
        <v>37724.6</v>
      </c>
    </row>
    <row r="54" spans="2:8" ht="25.5">
      <c r="B54" s="20" t="s">
        <v>2405</v>
      </c>
      <c r="C54" s="19" t="s">
        <v>2406</v>
      </c>
      <c r="D54" s="9" t="s">
        <v>15</v>
      </c>
      <c r="E54" s="9" t="s">
        <v>2348</v>
      </c>
      <c r="F54" s="10">
        <v>1</v>
      </c>
      <c r="G54" s="10">
        <v>11296.2</v>
      </c>
      <c r="H54" s="11">
        <f t="shared" si="1"/>
        <v>11296.2</v>
      </c>
    </row>
    <row r="55" spans="2:8">
      <c r="B55" s="20" t="s">
        <v>2407</v>
      </c>
      <c r="C55" s="19" t="s">
        <v>2408</v>
      </c>
      <c r="D55" s="9" t="s">
        <v>15</v>
      </c>
      <c r="E55" s="9" t="s">
        <v>2348</v>
      </c>
      <c r="F55" s="10">
        <v>1</v>
      </c>
      <c r="G55" s="10">
        <v>2305.63</v>
      </c>
      <c r="H55" s="11">
        <f t="shared" si="1"/>
        <v>2305.63</v>
      </c>
    </row>
    <row r="56" spans="2:8" ht="25.5">
      <c r="B56" s="20" t="s">
        <v>2409</v>
      </c>
      <c r="C56" s="19" t="s">
        <v>2410</v>
      </c>
      <c r="D56" s="9" t="s">
        <v>15</v>
      </c>
      <c r="E56" s="9" t="s">
        <v>2348</v>
      </c>
      <c r="F56" s="10">
        <v>1</v>
      </c>
      <c r="G56" s="10">
        <v>6662.39</v>
      </c>
      <c r="H56" s="11">
        <f t="shared" si="1"/>
        <v>6662.39</v>
      </c>
    </row>
    <row r="57" spans="2:8" ht="25.5">
      <c r="B57" s="20" t="s">
        <v>2411</v>
      </c>
      <c r="C57" s="19" t="s">
        <v>2412</v>
      </c>
      <c r="D57" s="9" t="s">
        <v>15</v>
      </c>
      <c r="E57" s="9" t="s">
        <v>2348</v>
      </c>
      <c r="F57" s="10">
        <v>1</v>
      </c>
      <c r="G57" s="10">
        <v>8258.73</v>
      </c>
      <c r="H57" s="11">
        <f t="shared" si="1"/>
        <v>8258.73</v>
      </c>
    </row>
    <row r="58" spans="2:8" ht="38.25">
      <c r="B58" s="20" t="s">
        <v>2413</v>
      </c>
      <c r="C58" s="19" t="s">
        <v>2414</v>
      </c>
      <c r="D58" s="9" t="s">
        <v>15</v>
      </c>
      <c r="E58" s="9" t="s">
        <v>2348</v>
      </c>
      <c r="F58" s="10">
        <v>1</v>
      </c>
      <c r="G58" s="10">
        <v>11546.81</v>
      </c>
      <c r="H58" s="11">
        <f t="shared" si="1"/>
        <v>11546.81</v>
      </c>
    </row>
    <row r="59" spans="2:8" ht="25.5">
      <c r="B59" s="20" t="s">
        <v>2415</v>
      </c>
      <c r="C59" s="19" t="s">
        <v>2416</v>
      </c>
      <c r="D59" s="9" t="s">
        <v>15</v>
      </c>
      <c r="E59" s="9" t="s">
        <v>2348</v>
      </c>
      <c r="F59" s="10">
        <v>1</v>
      </c>
      <c r="G59" s="10">
        <v>5593.72</v>
      </c>
      <c r="H59" s="11">
        <f t="shared" si="1"/>
        <v>5593.72</v>
      </c>
    </row>
    <row r="60" spans="2:8">
      <c r="B60" s="59" t="s">
        <v>2337</v>
      </c>
      <c r="C60" s="60"/>
      <c r="D60" s="60"/>
      <c r="E60" s="60"/>
      <c r="F60" s="60"/>
      <c r="G60" s="61"/>
      <c r="H60" s="13">
        <f>SUM(H46:H59,H40:H45)</f>
        <v>303473.24000000005</v>
      </c>
    </row>
    <row r="61" spans="2:8">
      <c r="B61" s="6" t="s">
        <v>2417</v>
      </c>
      <c r="C61" s="16" t="s">
        <v>2418</v>
      </c>
      <c r="D61" s="17"/>
      <c r="E61" s="17"/>
      <c r="F61" s="17"/>
      <c r="G61" s="17"/>
      <c r="H61" s="18"/>
    </row>
    <row r="62" spans="2:8" ht="25.5">
      <c r="B62" s="20" t="s">
        <v>2419</v>
      </c>
      <c r="C62" s="8" t="s">
        <v>2420</v>
      </c>
      <c r="D62" s="9" t="s">
        <v>15</v>
      </c>
      <c r="E62" s="9" t="s">
        <v>78</v>
      </c>
      <c r="F62" s="10">
        <v>13</v>
      </c>
      <c r="G62" s="10">
        <v>4424.62</v>
      </c>
      <c r="H62" s="11">
        <f>G62*F62</f>
        <v>57520.06</v>
      </c>
    </row>
    <row r="63" spans="2:8">
      <c r="B63" s="59" t="s">
        <v>2337</v>
      </c>
      <c r="C63" s="60"/>
      <c r="D63" s="60"/>
      <c r="E63" s="60"/>
      <c r="F63" s="60"/>
      <c r="G63" s="61"/>
      <c r="H63" s="13">
        <f>SUM(H62)</f>
        <v>57520.06</v>
      </c>
    </row>
    <row r="64" spans="2:8">
      <c r="B64" s="6" t="s">
        <v>2421</v>
      </c>
      <c r="C64" s="16" t="s">
        <v>2422</v>
      </c>
      <c r="D64" s="17"/>
      <c r="E64" s="17"/>
      <c r="F64" s="17"/>
      <c r="G64" s="17"/>
      <c r="H64" s="18"/>
    </row>
    <row r="65" spans="2:8">
      <c r="B65" s="6" t="s">
        <v>2423</v>
      </c>
      <c r="C65" s="16" t="s">
        <v>2424</v>
      </c>
      <c r="D65" s="17"/>
      <c r="E65" s="17"/>
      <c r="F65" s="17"/>
      <c r="G65" s="17"/>
      <c r="H65" s="18"/>
    </row>
    <row r="66" spans="2:8" ht="25.5">
      <c r="B66" s="20" t="s">
        <v>2425</v>
      </c>
      <c r="C66" s="8" t="s">
        <v>2426</v>
      </c>
      <c r="D66" s="9" t="s">
        <v>15</v>
      </c>
      <c r="E66" s="9" t="s">
        <v>2348</v>
      </c>
      <c r="F66" s="10">
        <v>1</v>
      </c>
      <c r="G66" s="10">
        <v>7930.22</v>
      </c>
      <c r="H66" s="11">
        <f>G66*F66</f>
        <v>7930.22</v>
      </c>
    </row>
    <row r="67" spans="2:8" ht="25.5">
      <c r="B67" s="20" t="s">
        <v>2427</v>
      </c>
      <c r="C67" s="8" t="s">
        <v>2428</v>
      </c>
      <c r="D67" s="9" t="s">
        <v>15</v>
      </c>
      <c r="E67" s="9" t="s">
        <v>2348</v>
      </c>
      <c r="F67" s="10">
        <v>1</v>
      </c>
      <c r="G67" s="10">
        <v>906.34</v>
      </c>
      <c r="H67" s="11">
        <f t="shared" ref="H67:H78" si="2">G67*F67</f>
        <v>906.34</v>
      </c>
    </row>
    <row r="68" spans="2:8">
      <c r="B68" s="20" t="s">
        <v>2429</v>
      </c>
      <c r="C68" s="8" t="s">
        <v>2430</v>
      </c>
      <c r="D68" s="9" t="s">
        <v>15</v>
      </c>
      <c r="E68" s="9" t="s">
        <v>2348</v>
      </c>
      <c r="F68" s="10">
        <v>1</v>
      </c>
      <c r="G68" s="10">
        <v>390.2</v>
      </c>
      <c r="H68" s="11">
        <f t="shared" si="2"/>
        <v>390.2</v>
      </c>
    </row>
    <row r="69" spans="2:8">
      <c r="B69" s="20" t="s">
        <v>2431</v>
      </c>
      <c r="C69" s="8" t="s">
        <v>2432</v>
      </c>
      <c r="D69" s="9" t="s">
        <v>15</v>
      </c>
      <c r="E69" s="9" t="s">
        <v>2348</v>
      </c>
      <c r="F69" s="10">
        <v>1</v>
      </c>
      <c r="G69" s="10">
        <v>159.63</v>
      </c>
      <c r="H69" s="11">
        <f t="shared" si="2"/>
        <v>159.63</v>
      </c>
    </row>
    <row r="70" spans="2:8">
      <c r="B70" s="20" t="s">
        <v>2433</v>
      </c>
      <c r="C70" s="8" t="s">
        <v>2434</v>
      </c>
      <c r="D70" s="9" t="s">
        <v>15</v>
      </c>
      <c r="E70" s="9" t="s">
        <v>2348</v>
      </c>
      <c r="F70" s="10">
        <v>1</v>
      </c>
      <c r="G70" s="10">
        <v>3389.55</v>
      </c>
      <c r="H70" s="11">
        <f t="shared" si="2"/>
        <v>3389.55</v>
      </c>
    </row>
    <row r="71" spans="2:8" ht="25.5">
      <c r="B71" s="20" t="s">
        <v>2435</v>
      </c>
      <c r="C71" s="8" t="s">
        <v>2436</v>
      </c>
      <c r="D71" s="9" t="s">
        <v>15</v>
      </c>
      <c r="E71" s="9" t="s">
        <v>2348</v>
      </c>
      <c r="F71" s="10">
        <v>1</v>
      </c>
      <c r="G71" s="10">
        <v>1074.21</v>
      </c>
      <c r="H71" s="11">
        <f t="shared" si="2"/>
        <v>1074.21</v>
      </c>
    </row>
    <row r="72" spans="2:8" ht="25.5">
      <c r="B72" s="20" t="s">
        <v>2437</v>
      </c>
      <c r="C72" s="8" t="s">
        <v>2438</v>
      </c>
      <c r="D72" s="9" t="s">
        <v>15</v>
      </c>
      <c r="E72" s="9" t="s">
        <v>2348</v>
      </c>
      <c r="F72" s="10">
        <v>1</v>
      </c>
      <c r="G72" s="10">
        <v>5135.9799999999996</v>
      </c>
      <c r="H72" s="11">
        <f t="shared" si="2"/>
        <v>5135.9799999999996</v>
      </c>
    </row>
    <row r="73" spans="2:8" ht="38.25">
      <c r="B73" s="20" t="s">
        <v>2439</v>
      </c>
      <c r="C73" s="8" t="s">
        <v>2440</v>
      </c>
      <c r="D73" s="9" t="s">
        <v>15</v>
      </c>
      <c r="E73" s="9" t="s">
        <v>2348</v>
      </c>
      <c r="F73" s="10">
        <v>1</v>
      </c>
      <c r="G73" s="10">
        <v>906.34</v>
      </c>
      <c r="H73" s="11">
        <f t="shared" si="2"/>
        <v>906.34</v>
      </c>
    </row>
    <row r="74" spans="2:8" ht="25.5">
      <c r="B74" s="20" t="s">
        <v>2441</v>
      </c>
      <c r="C74" s="8" t="s">
        <v>2442</v>
      </c>
      <c r="D74" s="9" t="s">
        <v>15</v>
      </c>
      <c r="E74" s="9" t="s">
        <v>2348</v>
      </c>
      <c r="F74" s="10">
        <v>1</v>
      </c>
      <c r="G74" s="10">
        <v>587.08000000000004</v>
      </c>
      <c r="H74" s="11">
        <f t="shared" si="2"/>
        <v>587.08000000000004</v>
      </c>
    </row>
    <row r="75" spans="2:8" ht="25.5">
      <c r="B75" s="20" t="s">
        <v>2443</v>
      </c>
      <c r="C75" s="8" t="s">
        <v>2444</v>
      </c>
      <c r="D75" s="9" t="s">
        <v>15</v>
      </c>
      <c r="E75" s="9" t="s">
        <v>2348</v>
      </c>
      <c r="F75" s="10">
        <v>1</v>
      </c>
      <c r="G75" s="10">
        <v>3770.2</v>
      </c>
      <c r="H75" s="11">
        <f t="shared" si="2"/>
        <v>3770.2</v>
      </c>
    </row>
    <row r="76" spans="2:8">
      <c r="B76" s="20" t="s">
        <v>2445</v>
      </c>
      <c r="C76" s="8" t="s">
        <v>2446</v>
      </c>
      <c r="D76" s="9" t="s">
        <v>15</v>
      </c>
      <c r="E76" s="9" t="s">
        <v>2348</v>
      </c>
      <c r="F76" s="10">
        <v>1</v>
      </c>
      <c r="G76" s="10">
        <v>230.56</v>
      </c>
      <c r="H76" s="11">
        <f t="shared" si="2"/>
        <v>230.56</v>
      </c>
    </row>
    <row r="77" spans="2:8" ht="25.5">
      <c r="B77" s="20" t="s">
        <v>2447</v>
      </c>
      <c r="C77" s="8" t="s">
        <v>2448</v>
      </c>
      <c r="D77" s="9" t="s">
        <v>15</v>
      </c>
      <c r="E77" s="9" t="s">
        <v>2348</v>
      </c>
      <c r="F77" s="10">
        <v>1</v>
      </c>
      <c r="G77" s="10">
        <v>985.51</v>
      </c>
      <c r="H77" s="11">
        <f t="shared" si="2"/>
        <v>985.51</v>
      </c>
    </row>
    <row r="78" spans="2:8" ht="25.5">
      <c r="B78" s="20" t="s">
        <v>2449</v>
      </c>
      <c r="C78" s="8" t="s">
        <v>2450</v>
      </c>
      <c r="D78" s="9" t="s">
        <v>15</v>
      </c>
      <c r="E78" s="9" t="s">
        <v>2348</v>
      </c>
      <c r="F78" s="10">
        <v>1</v>
      </c>
      <c r="G78" s="10">
        <v>2821.95</v>
      </c>
      <c r="H78" s="11">
        <f t="shared" si="2"/>
        <v>2821.95</v>
      </c>
    </row>
    <row r="79" spans="2:8">
      <c r="B79" s="59" t="s">
        <v>2337</v>
      </c>
      <c r="C79" s="60"/>
      <c r="D79" s="60"/>
      <c r="E79" s="60"/>
      <c r="F79" s="60"/>
      <c r="G79" s="61"/>
      <c r="H79" s="13">
        <f>SUM(H66:H78)</f>
        <v>28287.77</v>
      </c>
    </row>
    <row r="80" spans="2:8" ht="25.5">
      <c r="B80" s="6" t="s">
        <v>2451</v>
      </c>
      <c r="C80" s="16" t="s">
        <v>2452</v>
      </c>
      <c r="D80" s="17"/>
      <c r="E80" s="17"/>
      <c r="F80" s="17"/>
      <c r="G80" s="17"/>
      <c r="H80" s="18"/>
    </row>
    <row r="81" spans="2:8">
      <c r="B81" s="20" t="s">
        <v>2453</v>
      </c>
      <c r="C81" s="8" t="s">
        <v>2454</v>
      </c>
      <c r="D81" s="9" t="s">
        <v>15</v>
      </c>
      <c r="E81" s="9" t="s">
        <v>2348</v>
      </c>
      <c r="F81" s="10">
        <v>1</v>
      </c>
      <c r="G81" s="10">
        <v>957.8</v>
      </c>
      <c r="H81" s="11">
        <f>G81*F81</f>
        <v>957.8</v>
      </c>
    </row>
    <row r="82" spans="2:8" ht="25.5">
      <c r="B82" s="20" t="s">
        <v>2455</v>
      </c>
      <c r="C82" s="8" t="s">
        <v>2456</v>
      </c>
      <c r="D82" s="9" t="s">
        <v>15</v>
      </c>
      <c r="E82" s="9" t="s">
        <v>2348</v>
      </c>
      <c r="F82" s="10">
        <v>1</v>
      </c>
      <c r="G82" s="10">
        <v>399.74</v>
      </c>
      <c r="H82" s="11">
        <f t="shared" ref="H82:H95" si="3">G82*F82</f>
        <v>399.74</v>
      </c>
    </row>
    <row r="83" spans="2:8" ht="25.5">
      <c r="B83" s="20" t="s">
        <v>2457</v>
      </c>
      <c r="C83" s="8" t="s">
        <v>2458</v>
      </c>
      <c r="D83" s="9" t="s">
        <v>15</v>
      </c>
      <c r="E83" s="9" t="s">
        <v>2348</v>
      </c>
      <c r="F83" s="10">
        <v>1</v>
      </c>
      <c r="G83" s="10">
        <v>3779.75</v>
      </c>
      <c r="H83" s="11">
        <f t="shared" si="3"/>
        <v>3779.75</v>
      </c>
    </row>
    <row r="84" spans="2:8" ht="25.5">
      <c r="B84" s="20" t="s">
        <v>2459</v>
      </c>
      <c r="C84" s="8" t="s">
        <v>2460</v>
      </c>
      <c r="D84" s="9" t="s">
        <v>15</v>
      </c>
      <c r="E84" s="9" t="s">
        <v>2348</v>
      </c>
      <c r="F84" s="10">
        <v>1</v>
      </c>
      <c r="G84" s="10">
        <v>587.08000000000004</v>
      </c>
      <c r="H84" s="11">
        <f t="shared" si="3"/>
        <v>587.08000000000004</v>
      </c>
    </row>
    <row r="85" spans="2:8" ht="25.5">
      <c r="B85" s="20" t="s">
        <v>2461</v>
      </c>
      <c r="C85" s="8" t="s">
        <v>2462</v>
      </c>
      <c r="D85" s="9" t="s">
        <v>15</v>
      </c>
      <c r="E85" s="9" t="s">
        <v>2348</v>
      </c>
      <c r="F85" s="10">
        <v>1</v>
      </c>
      <c r="G85" s="10">
        <v>835.41</v>
      </c>
      <c r="H85" s="11">
        <f t="shared" si="3"/>
        <v>835.41</v>
      </c>
    </row>
    <row r="86" spans="2:8" ht="25.5">
      <c r="B86" s="20" t="s">
        <v>2463</v>
      </c>
      <c r="C86" s="8" t="s">
        <v>2464</v>
      </c>
      <c r="D86" s="9" t="s">
        <v>15</v>
      </c>
      <c r="E86" s="9" t="s">
        <v>2348</v>
      </c>
      <c r="F86" s="10">
        <v>1</v>
      </c>
      <c r="G86" s="10">
        <v>549.83000000000004</v>
      </c>
      <c r="H86" s="11">
        <f t="shared" si="3"/>
        <v>549.83000000000004</v>
      </c>
    </row>
    <row r="87" spans="2:8" ht="25.5">
      <c r="B87" s="20" t="s">
        <v>2465</v>
      </c>
      <c r="C87" s="8" t="s">
        <v>2466</v>
      </c>
      <c r="D87" s="9" t="s">
        <v>15</v>
      </c>
      <c r="E87" s="9" t="s">
        <v>2348</v>
      </c>
      <c r="F87" s="10">
        <v>1</v>
      </c>
      <c r="G87" s="10">
        <v>1225.6099999999999</v>
      </c>
      <c r="H87" s="11">
        <f t="shared" si="3"/>
        <v>1225.6099999999999</v>
      </c>
    </row>
    <row r="88" spans="2:8">
      <c r="B88" s="20" t="s">
        <v>2467</v>
      </c>
      <c r="C88" s="8" t="s">
        <v>2468</v>
      </c>
      <c r="D88" s="9" t="s">
        <v>15</v>
      </c>
      <c r="E88" s="9" t="s">
        <v>2348</v>
      </c>
      <c r="F88" s="10">
        <v>1</v>
      </c>
      <c r="G88" s="10">
        <v>11371.22</v>
      </c>
      <c r="H88" s="11">
        <f t="shared" si="3"/>
        <v>11371.22</v>
      </c>
    </row>
    <row r="89" spans="2:8" ht="25.5">
      <c r="B89" s="20" t="s">
        <v>2469</v>
      </c>
      <c r="C89" s="8" t="s">
        <v>2470</v>
      </c>
      <c r="D89" s="9" t="s">
        <v>15</v>
      </c>
      <c r="E89" s="9" t="s">
        <v>2348</v>
      </c>
      <c r="F89" s="10">
        <v>1</v>
      </c>
      <c r="G89" s="10">
        <v>276.04000000000002</v>
      </c>
      <c r="H89" s="11">
        <f t="shared" si="3"/>
        <v>276.04000000000002</v>
      </c>
    </row>
    <row r="90" spans="2:8" ht="25.5">
      <c r="B90" s="20" t="s">
        <v>2471</v>
      </c>
      <c r="C90" s="8" t="s">
        <v>2472</v>
      </c>
      <c r="D90" s="9" t="s">
        <v>15</v>
      </c>
      <c r="E90" s="9" t="s">
        <v>2348</v>
      </c>
      <c r="F90" s="10">
        <v>1</v>
      </c>
      <c r="G90" s="10">
        <v>319.27</v>
      </c>
      <c r="H90" s="11">
        <f t="shared" si="3"/>
        <v>319.27</v>
      </c>
    </row>
    <row r="91" spans="2:8" ht="25.5">
      <c r="B91" s="20" t="s">
        <v>2473</v>
      </c>
      <c r="C91" s="8" t="s">
        <v>2474</v>
      </c>
      <c r="D91" s="9" t="s">
        <v>15</v>
      </c>
      <c r="E91" s="9" t="s">
        <v>2348</v>
      </c>
      <c r="F91" s="10">
        <v>1</v>
      </c>
      <c r="G91" s="10">
        <v>3656.05</v>
      </c>
      <c r="H91" s="11">
        <f t="shared" si="3"/>
        <v>3656.05</v>
      </c>
    </row>
    <row r="92" spans="2:8" ht="25.5">
      <c r="B92" s="20" t="s">
        <v>2475</v>
      </c>
      <c r="C92" s="8" t="s">
        <v>2476</v>
      </c>
      <c r="D92" s="9" t="s">
        <v>15</v>
      </c>
      <c r="E92" s="9" t="s">
        <v>2348</v>
      </c>
      <c r="F92" s="10">
        <v>1</v>
      </c>
      <c r="G92" s="10">
        <v>3341.39</v>
      </c>
      <c r="H92" s="11">
        <f t="shared" si="3"/>
        <v>3341.39</v>
      </c>
    </row>
    <row r="93" spans="2:8">
      <c r="B93" s="20" t="s">
        <v>2477</v>
      </c>
      <c r="C93" s="8" t="s">
        <v>2478</v>
      </c>
      <c r="D93" s="9" t="s">
        <v>15</v>
      </c>
      <c r="E93" s="9" t="s">
        <v>2348</v>
      </c>
      <c r="F93" s="10">
        <v>1</v>
      </c>
      <c r="G93" s="10">
        <v>230.56</v>
      </c>
      <c r="H93" s="11">
        <f t="shared" si="3"/>
        <v>230.56</v>
      </c>
    </row>
    <row r="94" spans="2:8" ht="25.5">
      <c r="B94" s="20" t="s">
        <v>2479</v>
      </c>
      <c r="C94" s="8" t="s">
        <v>2480</v>
      </c>
      <c r="D94" s="9" t="s">
        <v>15</v>
      </c>
      <c r="E94" s="9" t="s">
        <v>2348</v>
      </c>
      <c r="F94" s="10">
        <v>1</v>
      </c>
      <c r="G94" s="10">
        <v>666.24</v>
      </c>
      <c r="H94" s="11">
        <f t="shared" si="3"/>
        <v>666.24</v>
      </c>
    </row>
    <row r="95" spans="2:8" ht="25.5">
      <c r="B95" s="20" t="s">
        <v>2481</v>
      </c>
      <c r="C95" s="8" t="s">
        <v>2482</v>
      </c>
      <c r="D95" s="9" t="s">
        <v>15</v>
      </c>
      <c r="E95" s="9" t="s">
        <v>2348</v>
      </c>
      <c r="F95" s="10">
        <v>1</v>
      </c>
      <c r="G95" s="10">
        <v>1989.96</v>
      </c>
      <c r="H95" s="11">
        <f t="shared" si="3"/>
        <v>1989.96</v>
      </c>
    </row>
    <row r="96" spans="2:8">
      <c r="B96" s="59" t="s">
        <v>2337</v>
      </c>
      <c r="C96" s="60"/>
      <c r="D96" s="60"/>
      <c r="E96" s="60"/>
      <c r="F96" s="60"/>
      <c r="G96" s="61"/>
      <c r="H96" s="13">
        <f>SUM(H81:H95)</f>
        <v>30185.95</v>
      </c>
    </row>
    <row r="97" spans="2:16">
      <c r="B97" s="5" t="s">
        <v>8</v>
      </c>
      <c r="C97" s="64" t="s">
        <v>9</v>
      </c>
      <c r="D97" s="64"/>
      <c r="E97" s="64"/>
      <c r="F97" s="64"/>
      <c r="G97" s="64"/>
      <c r="H97" s="65"/>
      <c r="I97" s="12"/>
    </row>
    <row r="98" spans="2:16">
      <c r="B98" s="6" t="s">
        <v>10</v>
      </c>
      <c r="C98" s="57" t="s">
        <v>11</v>
      </c>
      <c r="D98" s="57"/>
      <c r="E98" s="57"/>
      <c r="F98" s="57"/>
      <c r="G98" s="57"/>
      <c r="H98" s="58"/>
    </row>
    <row r="99" spans="2:16">
      <c r="B99" s="6" t="s">
        <v>12</v>
      </c>
      <c r="C99" s="57" t="s">
        <v>13</v>
      </c>
      <c r="D99" s="57"/>
      <c r="E99" s="57"/>
      <c r="F99" s="57"/>
      <c r="G99" s="57"/>
      <c r="H99" s="58"/>
      <c r="K99" s="59"/>
      <c r="L99" s="60"/>
      <c r="M99" s="60"/>
      <c r="N99" s="60"/>
      <c r="O99" s="60"/>
      <c r="P99" s="61"/>
    </row>
    <row r="100" spans="2:16" ht="46.5" customHeight="1">
      <c r="B100" s="7" t="s">
        <v>14</v>
      </c>
      <c r="C100" s="8" t="s">
        <v>2495</v>
      </c>
      <c r="D100" s="9" t="s">
        <v>15</v>
      </c>
      <c r="E100" s="9" t="s">
        <v>16</v>
      </c>
      <c r="F100" s="10">
        <v>1</v>
      </c>
      <c r="G100" s="10">
        <v>2765.78</v>
      </c>
      <c r="H100" s="11">
        <f t="shared" ref="H100:H110" si="4">F100*G100</f>
        <v>2765.78</v>
      </c>
    </row>
    <row r="101" spans="2:16" ht="25.5">
      <c r="B101" s="7" t="s">
        <v>17</v>
      </c>
      <c r="C101" s="8" t="s">
        <v>18</v>
      </c>
      <c r="D101" s="9" t="s">
        <v>15</v>
      </c>
      <c r="E101" s="9" t="s">
        <v>16</v>
      </c>
      <c r="F101" s="10">
        <v>1</v>
      </c>
      <c r="G101" s="10">
        <v>2708</v>
      </c>
      <c r="H101" s="11">
        <f t="shared" si="4"/>
        <v>2708</v>
      </c>
    </row>
    <row r="102" spans="2:16" ht="51">
      <c r="B102" s="7" t="s">
        <v>19</v>
      </c>
      <c r="C102" s="8" t="s">
        <v>20</v>
      </c>
      <c r="D102" s="9" t="s">
        <v>15</v>
      </c>
      <c r="E102" s="9" t="s">
        <v>21</v>
      </c>
      <c r="F102" s="10">
        <v>1701</v>
      </c>
      <c r="G102" s="10">
        <v>63.4</v>
      </c>
      <c r="H102" s="11">
        <f t="shared" si="4"/>
        <v>107843.4</v>
      </c>
    </row>
    <row r="103" spans="2:16" ht="51">
      <c r="B103" s="7" t="s">
        <v>22</v>
      </c>
      <c r="C103" s="8" t="s">
        <v>23</v>
      </c>
      <c r="D103" s="9" t="s">
        <v>15</v>
      </c>
      <c r="E103" s="9" t="s">
        <v>21</v>
      </c>
      <c r="F103" s="10">
        <v>200</v>
      </c>
      <c r="G103" s="10">
        <v>678.9</v>
      </c>
      <c r="H103" s="11">
        <f t="shared" si="4"/>
        <v>135780</v>
      </c>
    </row>
    <row r="104" spans="2:16" ht="51">
      <c r="B104" s="7" t="s">
        <v>24</v>
      </c>
      <c r="C104" s="8" t="s">
        <v>25</v>
      </c>
      <c r="D104" s="9" t="s">
        <v>15</v>
      </c>
      <c r="E104" s="9" t="s">
        <v>21</v>
      </c>
      <c r="F104" s="10">
        <v>140</v>
      </c>
      <c r="G104" s="10">
        <v>512.07000000000005</v>
      </c>
      <c r="H104" s="11">
        <f t="shared" si="4"/>
        <v>71689.8</v>
      </c>
    </row>
    <row r="105" spans="2:16" ht="51">
      <c r="B105" s="7" t="s">
        <v>26</v>
      </c>
      <c r="C105" s="8" t="s">
        <v>27</v>
      </c>
      <c r="D105" s="9" t="s">
        <v>15</v>
      </c>
      <c r="E105" s="9" t="s">
        <v>21</v>
      </c>
      <c r="F105" s="10">
        <v>180</v>
      </c>
      <c r="G105" s="10">
        <v>395.8</v>
      </c>
      <c r="H105" s="11">
        <f t="shared" si="4"/>
        <v>71244</v>
      </c>
    </row>
    <row r="106" spans="2:16" ht="51">
      <c r="B106" s="7" t="s">
        <v>28</v>
      </c>
      <c r="C106" s="8" t="s">
        <v>29</v>
      </c>
      <c r="D106" s="9" t="s">
        <v>15</v>
      </c>
      <c r="E106" s="9" t="s">
        <v>21</v>
      </c>
      <c r="F106" s="10">
        <v>75</v>
      </c>
      <c r="G106" s="10">
        <v>652.67999999999995</v>
      </c>
      <c r="H106" s="11">
        <f t="shared" si="4"/>
        <v>48950.999999999993</v>
      </c>
    </row>
    <row r="107" spans="2:16" ht="51">
      <c r="B107" s="7" t="s">
        <v>30</v>
      </c>
      <c r="C107" s="8" t="s">
        <v>31</v>
      </c>
      <c r="D107" s="9" t="s">
        <v>15</v>
      </c>
      <c r="E107" s="9" t="s">
        <v>16</v>
      </c>
      <c r="F107" s="10">
        <v>1</v>
      </c>
      <c r="G107" s="10">
        <v>2431.48</v>
      </c>
      <c r="H107" s="11">
        <f t="shared" si="4"/>
        <v>2431.48</v>
      </c>
    </row>
    <row r="108" spans="2:16" ht="63.75">
      <c r="B108" s="7" t="s">
        <v>32</v>
      </c>
      <c r="C108" s="8" t="s">
        <v>33</v>
      </c>
      <c r="D108" s="9" t="s">
        <v>15</v>
      </c>
      <c r="E108" s="9" t="s">
        <v>21</v>
      </c>
      <c r="F108" s="10">
        <v>320</v>
      </c>
      <c r="G108" s="10">
        <v>323.58</v>
      </c>
      <c r="H108" s="11">
        <f t="shared" si="4"/>
        <v>103545.59999999999</v>
      </c>
    </row>
    <row r="109" spans="2:16" ht="51">
      <c r="B109" s="7" t="s">
        <v>34</v>
      </c>
      <c r="C109" s="8" t="s">
        <v>35</v>
      </c>
      <c r="D109" s="9" t="s">
        <v>15</v>
      </c>
      <c r="E109" s="9" t="s">
        <v>21</v>
      </c>
      <c r="F109" s="10">
        <v>168</v>
      </c>
      <c r="G109" s="10">
        <v>450.2</v>
      </c>
      <c r="H109" s="11">
        <f t="shared" si="4"/>
        <v>75633.599999999991</v>
      </c>
    </row>
    <row r="110" spans="2:16" ht="51">
      <c r="B110" s="7" t="s">
        <v>36</v>
      </c>
      <c r="C110" s="8" t="s">
        <v>37</v>
      </c>
      <c r="D110" s="9" t="s">
        <v>15</v>
      </c>
      <c r="E110" s="9" t="s">
        <v>21</v>
      </c>
      <c r="F110" s="10">
        <v>18</v>
      </c>
      <c r="G110" s="10">
        <v>629.95000000000005</v>
      </c>
      <c r="H110" s="11">
        <f t="shared" si="4"/>
        <v>11339.1</v>
      </c>
    </row>
    <row r="111" spans="2:16">
      <c r="B111" s="6" t="s">
        <v>38</v>
      </c>
      <c r="C111" s="57" t="s">
        <v>39</v>
      </c>
      <c r="D111" s="57"/>
      <c r="E111" s="57"/>
      <c r="F111" s="57"/>
      <c r="G111" s="57"/>
      <c r="H111" s="58"/>
    </row>
    <row r="112" spans="2:16" ht="25.5">
      <c r="B112" s="7" t="s">
        <v>40</v>
      </c>
      <c r="C112" s="8" t="s">
        <v>41</v>
      </c>
      <c r="D112" s="9" t="s">
        <v>15</v>
      </c>
      <c r="E112" s="9" t="s">
        <v>42</v>
      </c>
      <c r="F112" s="10">
        <v>511</v>
      </c>
      <c r="G112" s="10">
        <v>239.42</v>
      </c>
      <c r="H112" s="11">
        <f>F112*G112</f>
        <v>122343.62</v>
      </c>
    </row>
    <row r="113" spans="2:8" ht="25.5">
      <c r="B113" s="7" t="s">
        <v>43</v>
      </c>
      <c r="C113" s="8" t="s">
        <v>44</v>
      </c>
      <c r="D113" s="9" t="s">
        <v>15</v>
      </c>
      <c r="E113" s="9" t="s">
        <v>21</v>
      </c>
      <c r="F113" s="10">
        <v>16.760000000000002</v>
      </c>
      <c r="G113" s="10">
        <v>426.12</v>
      </c>
      <c r="H113" s="11">
        <f>F113*G113</f>
        <v>7141.771200000001</v>
      </c>
    </row>
    <row r="114" spans="2:8" ht="89.25">
      <c r="B114" s="7" t="s">
        <v>45</v>
      </c>
      <c r="C114" s="8" t="s">
        <v>46</v>
      </c>
      <c r="D114" s="9" t="s">
        <v>15</v>
      </c>
      <c r="E114" s="9" t="s">
        <v>16</v>
      </c>
      <c r="F114" s="10">
        <v>26</v>
      </c>
      <c r="G114" s="10">
        <v>63.82</v>
      </c>
      <c r="H114" s="11">
        <f>F114*G114</f>
        <v>1659.32</v>
      </c>
    </row>
    <row r="115" spans="2:8">
      <c r="B115" s="6" t="s">
        <v>47</v>
      </c>
      <c r="C115" s="57" t="s">
        <v>48</v>
      </c>
      <c r="D115" s="57"/>
      <c r="E115" s="57"/>
      <c r="F115" s="57"/>
      <c r="G115" s="57"/>
      <c r="H115" s="58"/>
    </row>
    <row r="116" spans="2:8" ht="25.5">
      <c r="B116" s="7" t="s">
        <v>49</v>
      </c>
      <c r="C116" s="8" t="s">
        <v>50</v>
      </c>
      <c r="D116" s="9" t="s">
        <v>15</v>
      </c>
      <c r="E116" s="9" t="s">
        <v>16</v>
      </c>
      <c r="F116" s="10">
        <v>1</v>
      </c>
      <c r="G116" s="10">
        <v>95</v>
      </c>
      <c r="H116" s="11">
        <f t="shared" ref="H116:H121" si="5">F116*G116</f>
        <v>95</v>
      </c>
    </row>
    <row r="117" spans="2:8" ht="38.25">
      <c r="B117" s="7" t="s">
        <v>51</v>
      </c>
      <c r="C117" s="8" t="s">
        <v>52</v>
      </c>
      <c r="D117" s="9" t="s">
        <v>15</v>
      </c>
      <c r="E117" s="9" t="s">
        <v>42</v>
      </c>
      <c r="F117" s="10">
        <v>6</v>
      </c>
      <c r="G117" s="10">
        <v>140.08000000000001</v>
      </c>
      <c r="H117" s="11">
        <f t="shared" si="5"/>
        <v>840.48</v>
      </c>
    </row>
    <row r="118" spans="2:8" ht="25.5">
      <c r="B118" s="7" t="s">
        <v>53</v>
      </c>
      <c r="C118" s="8" t="s">
        <v>54</v>
      </c>
      <c r="D118" s="9" t="s">
        <v>15</v>
      </c>
      <c r="E118" s="9" t="s">
        <v>16</v>
      </c>
      <c r="F118" s="10">
        <v>1</v>
      </c>
      <c r="G118" s="10">
        <v>858.43</v>
      </c>
      <c r="H118" s="11">
        <f t="shared" si="5"/>
        <v>858.43</v>
      </c>
    </row>
    <row r="119" spans="2:8" ht="89.25">
      <c r="B119" s="7" t="s">
        <v>55</v>
      </c>
      <c r="C119" s="8" t="s">
        <v>56</v>
      </c>
      <c r="D119" s="9" t="s">
        <v>15</v>
      </c>
      <c r="E119" s="9" t="s">
        <v>21</v>
      </c>
      <c r="F119" s="10">
        <v>4</v>
      </c>
      <c r="G119" s="10">
        <v>51.22</v>
      </c>
      <c r="H119" s="11">
        <f t="shared" si="5"/>
        <v>204.88</v>
      </c>
    </row>
    <row r="120" spans="2:8" ht="38.25">
      <c r="B120" s="7" t="s">
        <v>57</v>
      </c>
      <c r="C120" s="8" t="s">
        <v>58</v>
      </c>
      <c r="D120" s="9" t="s">
        <v>15</v>
      </c>
      <c r="E120" s="9" t="s">
        <v>59</v>
      </c>
      <c r="F120" s="10">
        <v>6</v>
      </c>
      <c r="G120" s="10">
        <v>374.54</v>
      </c>
      <c r="H120" s="11">
        <f t="shared" si="5"/>
        <v>2247.2400000000002</v>
      </c>
    </row>
    <row r="121" spans="2:8" ht="63.75">
      <c r="B121" s="7" t="s">
        <v>60</v>
      </c>
      <c r="C121" s="8" t="s">
        <v>61</v>
      </c>
      <c r="D121" s="9" t="s">
        <v>15</v>
      </c>
      <c r="E121" s="9" t="s">
        <v>21</v>
      </c>
      <c r="F121" s="10">
        <v>60</v>
      </c>
      <c r="G121" s="10">
        <v>29.09</v>
      </c>
      <c r="H121" s="11">
        <f t="shared" si="5"/>
        <v>1745.4</v>
      </c>
    </row>
    <row r="122" spans="2:8" ht="15" customHeight="1">
      <c r="B122" s="59" t="s">
        <v>2326</v>
      </c>
      <c r="C122" s="60"/>
      <c r="D122" s="60"/>
      <c r="E122" s="60"/>
      <c r="F122" s="60"/>
      <c r="G122" s="61"/>
      <c r="H122" s="13">
        <f>SUM(H100:H121)</f>
        <v>771067.90119999985</v>
      </c>
    </row>
    <row r="123" spans="2:8">
      <c r="B123" s="6" t="s">
        <v>62</v>
      </c>
      <c r="C123" s="57" t="s">
        <v>63</v>
      </c>
      <c r="D123" s="57"/>
      <c r="E123" s="57"/>
      <c r="F123" s="57"/>
      <c r="G123" s="57"/>
      <c r="H123" s="58"/>
    </row>
    <row r="124" spans="2:8">
      <c r="B124" s="7" t="s">
        <v>64</v>
      </c>
      <c r="C124" s="8" t="s">
        <v>65</v>
      </c>
      <c r="D124" s="9" t="s">
        <v>15</v>
      </c>
      <c r="E124" s="9" t="s">
        <v>42</v>
      </c>
      <c r="F124" s="10">
        <v>71</v>
      </c>
      <c r="G124" s="10">
        <v>2.92</v>
      </c>
      <c r="H124" s="11">
        <f>F124*G124</f>
        <v>207.32</v>
      </c>
    </row>
    <row r="125" spans="2:8" ht="63.75">
      <c r="B125" s="7" t="s">
        <v>66</v>
      </c>
      <c r="C125" s="8" t="s">
        <v>67</v>
      </c>
      <c r="D125" s="9" t="s">
        <v>15</v>
      </c>
      <c r="E125" s="9" t="s">
        <v>16</v>
      </c>
      <c r="F125" s="10">
        <v>13</v>
      </c>
      <c r="G125" s="10">
        <v>508.02</v>
      </c>
      <c r="H125" s="11">
        <f>F125*G125</f>
        <v>6604.26</v>
      </c>
    </row>
    <row r="126" spans="2:8" ht="76.5">
      <c r="B126" s="7" t="s">
        <v>68</v>
      </c>
      <c r="C126" s="8" t="s">
        <v>69</v>
      </c>
      <c r="D126" s="9" t="s">
        <v>15</v>
      </c>
      <c r="E126" s="9" t="s">
        <v>16</v>
      </c>
      <c r="F126" s="10">
        <v>44</v>
      </c>
      <c r="G126" s="10">
        <v>599.45000000000005</v>
      </c>
      <c r="H126" s="11">
        <f>F126*G126</f>
        <v>26375.800000000003</v>
      </c>
    </row>
    <row r="127" spans="2:8">
      <c r="B127" s="59" t="s">
        <v>2326</v>
      </c>
      <c r="C127" s="60"/>
      <c r="D127" s="60"/>
      <c r="E127" s="60"/>
      <c r="F127" s="60"/>
      <c r="G127" s="61"/>
      <c r="H127" s="13">
        <f>SUM(H124:H126)</f>
        <v>33187.380000000005</v>
      </c>
    </row>
    <row r="128" spans="2:8">
      <c r="B128" s="6" t="s">
        <v>70</v>
      </c>
      <c r="C128" s="57" t="s">
        <v>71</v>
      </c>
      <c r="D128" s="57"/>
      <c r="E128" s="57"/>
      <c r="F128" s="57"/>
      <c r="G128" s="57"/>
      <c r="H128" s="58"/>
    </row>
    <row r="129" spans="2:9" ht="38.25">
      <c r="B129" s="7" t="s">
        <v>72</v>
      </c>
      <c r="C129" s="8" t="s">
        <v>73</v>
      </c>
      <c r="D129" s="9" t="s">
        <v>15</v>
      </c>
      <c r="E129" s="9" t="s">
        <v>21</v>
      </c>
      <c r="F129" s="10">
        <v>3285.74</v>
      </c>
      <c r="G129" s="10">
        <v>26.56</v>
      </c>
      <c r="H129" s="11">
        <f>F129*G129</f>
        <v>87269.254399999991</v>
      </c>
    </row>
    <row r="130" spans="2:9">
      <c r="B130" s="59" t="s">
        <v>2326</v>
      </c>
      <c r="C130" s="60"/>
      <c r="D130" s="60"/>
      <c r="E130" s="60"/>
      <c r="F130" s="60"/>
      <c r="G130" s="61"/>
      <c r="H130" s="13">
        <f>SUM(H129)</f>
        <v>87269.254399999991</v>
      </c>
      <c r="I130" s="56"/>
    </row>
    <row r="131" spans="2:9">
      <c r="B131" s="6" t="s">
        <v>74</v>
      </c>
      <c r="C131" s="57" t="s">
        <v>75</v>
      </c>
      <c r="D131" s="57"/>
      <c r="E131" s="57"/>
      <c r="F131" s="57"/>
      <c r="G131" s="57"/>
      <c r="H131" s="58"/>
    </row>
    <row r="132" spans="2:9">
      <c r="B132" s="7" t="s">
        <v>76</v>
      </c>
      <c r="C132" s="8" t="s">
        <v>77</v>
      </c>
      <c r="D132" s="9" t="s">
        <v>15</v>
      </c>
      <c r="E132" s="9" t="s">
        <v>78</v>
      </c>
      <c r="F132" s="10">
        <v>15</v>
      </c>
      <c r="G132" s="10">
        <v>95957.89</v>
      </c>
      <c r="H132" s="11">
        <f>F132*G132</f>
        <v>1439368.35</v>
      </c>
    </row>
    <row r="133" spans="2:9">
      <c r="B133" s="59" t="s">
        <v>2326</v>
      </c>
      <c r="C133" s="60"/>
      <c r="D133" s="60"/>
      <c r="E133" s="60"/>
      <c r="F133" s="60"/>
      <c r="G133" s="61"/>
      <c r="H133" s="13">
        <f>SUM(H132)</f>
        <v>1439368.35</v>
      </c>
    </row>
    <row r="134" spans="2:9">
      <c r="B134" s="6" t="s">
        <v>79</v>
      </c>
      <c r="C134" s="57" t="s">
        <v>80</v>
      </c>
      <c r="D134" s="57"/>
      <c r="E134" s="57"/>
      <c r="F134" s="57"/>
      <c r="G134" s="57"/>
      <c r="H134" s="58"/>
    </row>
    <row r="135" spans="2:9">
      <c r="B135" s="6" t="s">
        <v>81</v>
      </c>
      <c r="C135" s="57" t="s">
        <v>82</v>
      </c>
      <c r="D135" s="57"/>
      <c r="E135" s="57"/>
      <c r="F135" s="57"/>
      <c r="G135" s="57"/>
      <c r="H135" s="58"/>
    </row>
    <row r="136" spans="2:9">
      <c r="B136" s="6" t="s">
        <v>83</v>
      </c>
      <c r="C136" s="57" t="s">
        <v>84</v>
      </c>
      <c r="D136" s="57"/>
      <c r="E136" s="57"/>
      <c r="F136" s="57"/>
      <c r="G136" s="57"/>
      <c r="H136" s="58"/>
    </row>
    <row r="137" spans="2:9">
      <c r="B137" s="6" t="s">
        <v>85</v>
      </c>
      <c r="C137" s="57" t="s">
        <v>86</v>
      </c>
      <c r="D137" s="57"/>
      <c r="E137" s="57"/>
      <c r="F137" s="57"/>
      <c r="G137" s="57"/>
      <c r="H137" s="58"/>
    </row>
    <row r="138" spans="2:9" ht="51">
      <c r="B138" s="7" t="s">
        <v>87</v>
      </c>
      <c r="C138" s="8" t="s">
        <v>88</v>
      </c>
      <c r="D138" s="9" t="s">
        <v>15</v>
      </c>
      <c r="E138" s="9" t="s">
        <v>59</v>
      </c>
      <c r="F138" s="10">
        <v>0.28999999999999998</v>
      </c>
      <c r="G138" s="10">
        <v>350.22</v>
      </c>
      <c r="H138" s="11">
        <f>F138*G138</f>
        <v>101.5638</v>
      </c>
    </row>
    <row r="139" spans="2:9">
      <c r="B139" s="6" t="s">
        <v>89</v>
      </c>
      <c r="C139" s="57" t="s">
        <v>90</v>
      </c>
      <c r="D139" s="57"/>
      <c r="E139" s="57"/>
      <c r="F139" s="57"/>
      <c r="G139" s="57"/>
      <c r="H139" s="58"/>
    </row>
    <row r="140" spans="2:9" ht="25.5">
      <c r="B140" s="7" t="s">
        <v>91</v>
      </c>
      <c r="C140" s="8" t="s">
        <v>92</v>
      </c>
      <c r="D140" s="9" t="s">
        <v>15</v>
      </c>
      <c r="E140" s="9" t="s">
        <v>59</v>
      </c>
      <c r="F140" s="10">
        <v>12.59</v>
      </c>
      <c r="G140" s="10">
        <v>70.819999999999993</v>
      </c>
      <c r="H140" s="11">
        <f t="shared" ref="H140:H145" si="6">F140*G140</f>
        <v>891.62379999999996</v>
      </c>
    </row>
    <row r="141" spans="2:9" ht="25.5">
      <c r="B141" s="7" t="s">
        <v>93</v>
      </c>
      <c r="C141" s="8" t="s">
        <v>94</v>
      </c>
      <c r="D141" s="9" t="s">
        <v>15</v>
      </c>
      <c r="E141" s="9" t="s">
        <v>59</v>
      </c>
      <c r="F141" s="10">
        <v>26.22</v>
      </c>
      <c r="G141" s="10">
        <v>22.81</v>
      </c>
      <c r="H141" s="11">
        <f t="shared" si="6"/>
        <v>598.07819999999992</v>
      </c>
    </row>
    <row r="142" spans="2:9" ht="25.5">
      <c r="B142" s="7" t="s">
        <v>95</v>
      </c>
      <c r="C142" s="8" t="s">
        <v>96</v>
      </c>
      <c r="D142" s="9" t="s">
        <v>15</v>
      </c>
      <c r="E142" s="9" t="s">
        <v>21</v>
      </c>
      <c r="F142" s="10">
        <v>48.38</v>
      </c>
      <c r="G142" s="10">
        <v>21.25</v>
      </c>
      <c r="H142" s="11">
        <f t="shared" si="6"/>
        <v>1028.075</v>
      </c>
    </row>
    <row r="143" spans="2:9" ht="25.5">
      <c r="B143" s="7" t="s">
        <v>97</v>
      </c>
      <c r="C143" s="8" t="s">
        <v>98</v>
      </c>
      <c r="D143" s="9" t="s">
        <v>15</v>
      </c>
      <c r="E143" s="9" t="s">
        <v>59</v>
      </c>
      <c r="F143" s="10">
        <v>3.72</v>
      </c>
      <c r="G143" s="10">
        <v>261.83999999999997</v>
      </c>
      <c r="H143" s="11">
        <f t="shared" si="6"/>
        <v>974.04480000000001</v>
      </c>
    </row>
    <row r="144" spans="2:9" ht="51">
      <c r="B144" s="7" t="s">
        <v>99</v>
      </c>
      <c r="C144" s="8" t="s">
        <v>100</v>
      </c>
      <c r="D144" s="9" t="s">
        <v>15</v>
      </c>
      <c r="E144" s="9" t="s">
        <v>59</v>
      </c>
      <c r="F144" s="10">
        <v>26.22</v>
      </c>
      <c r="G144" s="10">
        <v>63.74</v>
      </c>
      <c r="H144" s="11">
        <f t="shared" si="6"/>
        <v>1671.2628</v>
      </c>
    </row>
    <row r="145" spans="2:8" ht="51">
      <c r="B145" s="7" t="s">
        <v>101</v>
      </c>
      <c r="C145" s="8" t="s">
        <v>102</v>
      </c>
      <c r="D145" s="9" t="s">
        <v>15</v>
      </c>
      <c r="E145" s="9" t="s">
        <v>103</v>
      </c>
      <c r="F145" s="10">
        <v>438.75</v>
      </c>
      <c r="G145" s="10">
        <v>1.1200000000000001</v>
      </c>
      <c r="H145" s="11">
        <f t="shared" si="6"/>
        <v>491.40000000000003</v>
      </c>
    </row>
    <row r="146" spans="2:8">
      <c r="B146" s="6" t="s">
        <v>104</v>
      </c>
      <c r="C146" s="57" t="s">
        <v>105</v>
      </c>
      <c r="D146" s="57"/>
      <c r="E146" s="57"/>
      <c r="F146" s="57"/>
      <c r="G146" s="57"/>
      <c r="H146" s="58"/>
    </row>
    <row r="147" spans="2:8" ht="25.5">
      <c r="B147" s="7" t="s">
        <v>106</v>
      </c>
      <c r="C147" s="8" t="s">
        <v>107</v>
      </c>
      <c r="D147" s="9" t="s">
        <v>15</v>
      </c>
      <c r="E147" s="9" t="s">
        <v>21</v>
      </c>
      <c r="F147" s="10">
        <v>10.89</v>
      </c>
      <c r="G147" s="10">
        <v>17.71</v>
      </c>
      <c r="H147" s="11">
        <f t="shared" ref="H147:H153" si="7">F147*G147</f>
        <v>192.86190000000002</v>
      </c>
    </row>
    <row r="148" spans="2:8" ht="25.5">
      <c r="B148" s="7" t="s">
        <v>108</v>
      </c>
      <c r="C148" s="8" t="s">
        <v>109</v>
      </c>
      <c r="D148" s="9" t="s">
        <v>15</v>
      </c>
      <c r="E148" s="9" t="s">
        <v>16</v>
      </c>
      <c r="F148" s="10">
        <v>5</v>
      </c>
      <c r="G148" s="10">
        <v>6.15</v>
      </c>
      <c r="H148" s="11">
        <f t="shared" si="7"/>
        <v>30.75</v>
      </c>
    </row>
    <row r="149" spans="2:8">
      <c r="B149" s="7" t="s">
        <v>110</v>
      </c>
      <c r="C149" s="8" t="s">
        <v>111</v>
      </c>
      <c r="D149" s="9" t="s">
        <v>15</v>
      </c>
      <c r="E149" s="9" t="s">
        <v>16</v>
      </c>
      <c r="F149" s="10">
        <v>4</v>
      </c>
      <c r="G149" s="10">
        <v>21.01</v>
      </c>
      <c r="H149" s="11">
        <f t="shared" si="7"/>
        <v>84.04</v>
      </c>
    </row>
    <row r="150" spans="2:8">
      <c r="B150" s="7" t="s">
        <v>112</v>
      </c>
      <c r="C150" s="8" t="s">
        <v>113</v>
      </c>
      <c r="D150" s="9" t="s">
        <v>15</v>
      </c>
      <c r="E150" s="9" t="s">
        <v>21</v>
      </c>
      <c r="F150" s="10">
        <v>40.85</v>
      </c>
      <c r="G150" s="10">
        <v>17.71</v>
      </c>
      <c r="H150" s="11">
        <f t="shared" si="7"/>
        <v>723.45350000000008</v>
      </c>
    </row>
    <row r="151" spans="2:8" ht="25.5">
      <c r="B151" s="7" t="s">
        <v>114</v>
      </c>
      <c r="C151" s="8" t="s">
        <v>115</v>
      </c>
      <c r="D151" s="9" t="s">
        <v>15</v>
      </c>
      <c r="E151" s="9" t="s">
        <v>42</v>
      </c>
      <c r="F151" s="10">
        <v>13.18</v>
      </c>
      <c r="G151" s="10">
        <v>3.8</v>
      </c>
      <c r="H151" s="11">
        <f t="shared" si="7"/>
        <v>50.083999999999996</v>
      </c>
    </row>
    <row r="152" spans="2:8" ht="25.5">
      <c r="B152" s="7" t="s">
        <v>116</v>
      </c>
      <c r="C152" s="8" t="s">
        <v>117</v>
      </c>
      <c r="D152" s="9" t="s">
        <v>15</v>
      </c>
      <c r="E152" s="9" t="s">
        <v>16</v>
      </c>
      <c r="F152" s="10">
        <v>2</v>
      </c>
      <c r="G152" s="10">
        <v>10.97</v>
      </c>
      <c r="H152" s="11">
        <f t="shared" si="7"/>
        <v>21.94</v>
      </c>
    </row>
    <row r="153" spans="2:8" ht="25.5">
      <c r="B153" s="7" t="s">
        <v>118</v>
      </c>
      <c r="C153" s="8" t="s">
        <v>119</v>
      </c>
      <c r="D153" s="9" t="s">
        <v>15</v>
      </c>
      <c r="E153" s="9" t="s">
        <v>16</v>
      </c>
      <c r="F153" s="10">
        <v>3</v>
      </c>
      <c r="G153" s="10">
        <v>15.54</v>
      </c>
      <c r="H153" s="11">
        <f t="shared" si="7"/>
        <v>46.62</v>
      </c>
    </row>
    <row r="154" spans="2:8">
      <c r="B154" s="6" t="s">
        <v>120</v>
      </c>
      <c r="C154" s="57" t="s">
        <v>121</v>
      </c>
      <c r="D154" s="57"/>
      <c r="E154" s="57"/>
      <c r="F154" s="57"/>
      <c r="G154" s="57"/>
      <c r="H154" s="58"/>
    </row>
    <row r="155" spans="2:8">
      <c r="B155" s="6" t="s">
        <v>122</v>
      </c>
      <c r="C155" s="57" t="s">
        <v>123</v>
      </c>
      <c r="D155" s="57"/>
      <c r="E155" s="57"/>
      <c r="F155" s="57"/>
      <c r="G155" s="57"/>
      <c r="H155" s="58"/>
    </row>
    <row r="156" spans="2:8" ht="25.5">
      <c r="B156" s="7" t="s">
        <v>93</v>
      </c>
      <c r="C156" s="8" t="s">
        <v>94</v>
      </c>
      <c r="D156" s="9" t="s">
        <v>15</v>
      </c>
      <c r="E156" s="9" t="s">
        <v>59</v>
      </c>
      <c r="F156" s="10">
        <v>4.76</v>
      </c>
      <c r="G156" s="10">
        <v>22.81</v>
      </c>
      <c r="H156" s="11">
        <f>F156*G156</f>
        <v>108.57559999999999</v>
      </c>
    </row>
    <row r="157" spans="2:8" ht="25.5">
      <c r="B157" s="7" t="s">
        <v>95</v>
      </c>
      <c r="C157" s="8" t="s">
        <v>96</v>
      </c>
      <c r="D157" s="9" t="s">
        <v>15</v>
      </c>
      <c r="E157" s="9" t="s">
        <v>21</v>
      </c>
      <c r="F157" s="10">
        <v>135.94</v>
      </c>
      <c r="G157" s="10">
        <v>21.25</v>
      </c>
      <c r="H157" s="11">
        <f>F157*G157</f>
        <v>2888.7249999999999</v>
      </c>
    </row>
    <row r="158" spans="2:8" ht="51">
      <c r="B158" s="7" t="s">
        <v>99</v>
      </c>
      <c r="C158" s="8" t="s">
        <v>100</v>
      </c>
      <c r="D158" s="9" t="s">
        <v>15</v>
      </c>
      <c r="E158" s="9" t="s">
        <v>59</v>
      </c>
      <c r="F158" s="10">
        <v>4.76</v>
      </c>
      <c r="G158" s="10">
        <v>63.74</v>
      </c>
      <c r="H158" s="11">
        <f>F158*G158</f>
        <v>303.4024</v>
      </c>
    </row>
    <row r="159" spans="2:8" ht="51">
      <c r="B159" s="7" t="s">
        <v>101</v>
      </c>
      <c r="C159" s="8" t="s">
        <v>102</v>
      </c>
      <c r="D159" s="9" t="s">
        <v>15</v>
      </c>
      <c r="E159" s="9" t="s">
        <v>103</v>
      </c>
      <c r="F159" s="10">
        <v>95.2</v>
      </c>
      <c r="G159" s="10">
        <v>1.1200000000000001</v>
      </c>
      <c r="H159" s="11">
        <f>F159*G159</f>
        <v>106.62400000000001</v>
      </c>
    </row>
    <row r="160" spans="2:8">
      <c r="B160" s="6" t="s">
        <v>124</v>
      </c>
      <c r="C160" s="57" t="s">
        <v>125</v>
      </c>
      <c r="D160" s="57"/>
      <c r="E160" s="57"/>
      <c r="F160" s="57"/>
      <c r="G160" s="57"/>
      <c r="H160" s="58"/>
    </row>
    <row r="161" spans="2:8">
      <c r="B161" s="6" t="s">
        <v>126</v>
      </c>
      <c r="C161" s="57" t="s">
        <v>127</v>
      </c>
      <c r="D161" s="57"/>
      <c r="E161" s="57"/>
      <c r="F161" s="57"/>
      <c r="G161" s="57"/>
      <c r="H161" s="58"/>
    </row>
    <row r="162" spans="2:8">
      <c r="B162" s="7" t="s">
        <v>128</v>
      </c>
      <c r="C162" s="8" t="s">
        <v>129</v>
      </c>
      <c r="D162" s="9" t="s">
        <v>15</v>
      </c>
      <c r="E162" s="9" t="s">
        <v>59</v>
      </c>
      <c r="F162" s="10">
        <v>16.7</v>
      </c>
      <c r="G162" s="10">
        <v>261.83999999999997</v>
      </c>
      <c r="H162" s="11">
        <f>F162*G162</f>
        <v>4372.7279999999992</v>
      </c>
    </row>
    <row r="163" spans="2:8" ht="25.5">
      <c r="B163" s="7" t="s">
        <v>130</v>
      </c>
      <c r="C163" s="8" t="s">
        <v>131</v>
      </c>
      <c r="D163" s="9" t="s">
        <v>15</v>
      </c>
      <c r="E163" s="9" t="s">
        <v>59</v>
      </c>
      <c r="F163" s="10">
        <v>41.11</v>
      </c>
      <c r="G163" s="10">
        <v>100.71</v>
      </c>
      <c r="H163" s="11">
        <f>F163*G163</f>
        <v>4140.1880999999994</v>
      </c>
    </row>
    <row r="164" spans="2:8">
      <c r="B164" s="6" t="s">
        <v>132</v>
      </c>
      <c r="C164" s="57" t="s">
        <v>133</v>
      </c>
      <c r="D164" s="57"/>
      <c r="E164" s="57"/>
      <c r="F164" s="57"/>
      <c r="G164" s="57"/>
      <c r="H164" s="58"/>
    </row>
    <row r="165" spans="2:8" ht="25.5">
      <c r="B165" s="7" t="s">
        <v>93</v>
      </c>
      <c r="C165" s="8" t="s">
        <v>94</v>
      </c>
      <c r="D165" s="9" t="s">
        <v>15</v>
      </c>
      <c r="E165" s="9" t="s">
        <v>59</v>
      </c>
      <c r="F165" s="10">
        <v>78.11</v>
      </c>
      <c r="G165" s="10">
        <v>22.81</v>
      </c>
      <c r="H165" s="11">
        <f>F165*G165</f>
        <v>1781.6890999999998</v>
      </c>
    </row>
    <row r="166" spans="2:8">
      <c r="B166" s="7" t="s">
        <v>134</v>
      </c>
      <c r="C166" s="8" t="s">
        <v>135</v>
      </c>
      <c r="D166" s="9" t="s">
        <v>15</v>
      </c>
      <c r="E166" s="9" t="s">
        <v>16</v>
      </c>
      <c r="F166" s="10">
        <v>1</v>
      </c>
      <c r="G166" s="10">
        <v>21.01</v>
      </c>
      <c r="H166" s="11">
        <f>F166*G166</f>
        <v>21.01</v>
      </c>
    </row>
    <row r="167" spans="2:8">
      <c r="B167" s="7" t="s">
        <v>112</v>
      </c>
      <c r="C167" s="8" t="s">
        <v>113</v>
      </c>
      <c r="D167" s="9" t="s">
        <v>15</v>
      </c>
      <c r="E167" s="9" t="s">
        <v>21</v>
      </c>
      <c r="F167" s="10">
        <v>20.96</v>
      </c>
      <c r="G167" s="10">
        <v>17.71</v>
      </c>
      <c r="H167" s="11">
        <f>F167*G167</f>
        <v>371.20160000000004</v>
      </c>
    </row>
    <row r="168" spans="2:8" ht="51">
      <c r="B168" s="7" t="s">
        <v>99</v>
      </c>
      <c r="C168" s="8" t="s">
        <v>100</v>
      </c>
      <c r="D168" s="9" t="s">
        <v>15</v>
      </c>
      <c r="E168" s="9" t="s">
        <v>59</v>
      </c>
      <c r="F168" s="10">
        <v>78.11</v>
      </c>
      <c r="G168" s="10">
        <v>63.74</v>
      </c>
      <c r="H168" s="11">
        <f>F168*G168</f>
        <v>4978.7313999999997</v>
      </c>
    </row>
    <row r="169" spans="2:8" ht="51">
      <c r="B169" s="7" t="s">
        <v>101</v>
      </c>
      <c r="C169" s="8" t="s">
        <v>102</v>
      </c>
      <c r="D169" s="9" t="s">
        <v>15</v>
      </c>
      <c r="E169" s="9" t="s">
        <v>103</v>
      </c>
      <c r="F169" s="10">
        <v>1562.15</v>
      </c>
      <c r="G169" s="10">
        <v>1.1200000000000001</v>
      </c>
      <c r="H169" s="11">
        <f>F169*G169</f>
        <v>1749.6080000000002</v>
      </c>
    </row>
    <row r="170" spans="2:8">
      <c r="B170" s="6" t="s">
        <v>136</v>
      </c>
      <c r="C170" s="57" t="s">
        <v>137</v>
      </c>
      <c r="D170" s="57"/>
      <c r="E170" s="57"/>
      <c r="F170" s="57"/>
      <c r="G170" s="57"/>
      <c r="H170" s="58"/>
    </row>
    <row r="171" spans="2:8">
      <c r="B171" s="6" t="s">
        <v>138</v>
      </c>
      <c r="C171" s="57" t="s">
        <v>127</v>
      </c>
      <c r="D171" s="57"/>
      <c r="E171" s="57"/>
      <c r="F171" s="57"/>
      <c r="G171" s="57"/>
      <c r="H171" s="58"/>
    </row>
    <row r="172" spans="2:8" ht="25.5">
      <c r="B172" s="7" t="s">
        <v>93</v>
      </c>
      <c r="C172" s="8" t="s">
        <v>94</v>
      </c>
      <c r="D172" s="9" t="s">
        <v>15</v>
      </c>
      <c r="E172" s="9" t="s">
        <v>59</v>
      </c>
      <c r="F172" s="10">
        <v>12.92</v>
      </c>
      <c r="G172" s="10">
        <v>22.81</v>
      </c>
      <c r="H172" s="11">
        <f t="shared" ref="H172:H177" si="8">F172*G172</f>
        <v>294.70519999999999</v>
      </c>
    </row>
    <row r="173" spans="2:8">
      <c r="B173" s="7" t="s">
        <v>128</v>
      </c>
      <c r="C173" s="8" t="s">
        <v>129</v>
      </c>
      <c r="D173" s="9" t="s">
        <v>15</v>
      </c>
      <c r="E173" s="9" t="s">
        <v>59</v>
      </c>
      <c r="F173" s="10">
        <v>5.44</v>
      </c>
      <c r="G173" s="10">
        <v>261.83999999999997</v>
      </c>
      <c r="H173" s="11">
        <f t="shared" si="8"/>
        <v>1424.4096</v>
      </c>
    </row>
    <row r="174" spans="2:8" ht="25.5">
      <c r="B174" s="7" t="s">
        <v>130</v>
      </c>
      <c r="C174" s="8" t="s">
        <v>131</v>
      </c>
      <c r="D174" s="9" t="s">
        <v>15</v>
      </c>
      <c r="E174" s="9" t="s">
        <v>59</v>
      </c>
      <c r="F174" s="10">
        <v>3.37</v>
      </c>
      <c r="G174" s="10">
        <v>100.71</v>
      </c>
      <c r="H174" s="11">
        <f t="shared" si="8"/>
        <v>339.39269999999999</v>
      </c>
    </row>
    <row r="175" spans="2:8">
      <c r="B175" s="7" t="s">
        <v>139</v>
      </c>
      <c r="C175" s="8" t="s">
        <v>140</v>
      </c>
      <c r="D175" s="9" t="s">
        <v>15</v>
      </c>
      <c r="E175" s="9" t="s">
        <v>16</v>
      </c>
      <c r="F175" s="10">
        <v>1</v>
      </c>
      <c r="G175" s="10">
        <v>11.29</v>
      </c>
      <c r="H175" s="11">
        <f t="shared" si="8"/>
        <v>11.29</v>
      </c>
    </row>
    <row r="176" spans="2:8" ht="51">
      <c r="B176" s="7" t="s">
        <v>99</v>
      </c>
      <c r="C176" s="8" t="s">
        <v>100</v>
      </c>
      <c r="D176" s="9" t="s">
        <v>15</v>
      </c>
      <c r="E176" s="9" t="s">
        <v>59</v>
      </c>
      <c r="F176" s="10">
        <v>12.92</v>
      </c>
      <c r="G176" s="10">
        <v>63.74</v>
      </c>
      <c r="H176" s="11">
        <f t="shared" si="8"/>
        <v>823.52080000000001</v>
      </c>
    </row>
    <row r="177" spans="2:8" ht="51">
      <c r="B177" s="7" t="s">
        <v>101</v>
      </c>
      <c r="C177" s="8" t="s">
        <v>102</v>
      </c>
      <c r="D177" s="9" t="s">
        <v>15</v>
      </c>
      <c r="E177" s="9" t="s">
        <v>103</v>
      </c>
      <c r="F177" s="10">
        <v>258.33</v>
      </c>
      <c r="G177" s="10">
        <v>1.1200000000000001</v>
      </c>
      <c r="H177" s="11">
        <f t="shared" si="8"/>
        <v>289.32960000000003</v>
      </c>
    </row>
    <row r="178" spans="2:8">
      <c r="B178" s="6" t="s">
        <v>141</v>
      </c>
      <c r="C178" s="57" t="s">
        <v>133</v>
      </c>
      <c r="D178" s="57"/>
      <c r="E178" s="57"/>
      <c r="F178" s="57"/>
      <c r="G178" s="57"/>
      <c r="H178" s="58"/>
    </row>
    <row r="179" spans="2:8">
      <c r="B179" s="7" t="s">
        <v>134</v>
      </c>
      <c r="C179" s="8" t="s">
        <v>135</v>
      </c>
      <c r="D179" s="9" t="s">
        <v>15</v>
      </c>
      <c r="E179" s="9" t="s">
        <v>16</v>
      </c>
      <c r="F179" s="10">
        <v>1</v>
      </c>
      <c r="G179" s="10">
        <v>21.01</v>
      </c>
      <c r="H179" s="11">
        <f>F179*G179</f>
        <v>21.01</v>
      </c>
    </row>
    <row r="180" spans="2:8">
      <c r="B180" s="7" t="s">
        <v>112</v>
      </c>
      <c r="C180" s="8" t="s">
        <v>113</v>
      </c>
      <c r="D180" s="9" t="s">
        <v>15</v>
      </c>
      <c r="E180" s="9" t="s">
        <v>21</v>
      </c>
      <c r="F180" s="10">
        <v>10.49</v>
      </c>
      <c r="G180" s="10">
        <v>17.71</v>
      </c>
      <c r="H180" s="11">
        <f>F180*G180</f>
        <v>185.77790000000002</v>
      </c>
    </row>
    <row r="181" spans="2:8">
      <c r="B181" s="6" t="s">
        <v>142</v>
      </c>
      <c r="C181" s="57" t="s">
        <v>143</v>
      </c>
      <c r="D181" s="57"/>
      <c r="E181" s="57"/>
      <c r="F181" s="57"/>
      <c r="G181" s="57"/>
      <c r="H181" s="58"/>
    </row>
    <row r="182" spans="2:8" ht="25.5">
      <c r="B182" s="7" t="s">
        <v>144</v>
      </c>
      <c r="C182" s="8" t="s">
        <v>145</v>
      </c>
      <c r="D182" s="9" t="s">
        <v>15</v>
      </c>
      <c r="E182" s="9" t="s">
        <v>59</v>
      </c>
      <c r="F182" s="10">
        <v>40.049999999999997</v>
      </c>
      <c r="G182" s="10">
        <v>4.3899999999999997</v>
      </c>
      <c r="H182" s="11">
        <f>F182*G182</f>
        <v>175.81949999999998</v>
      </c>
    </row>
    <row r="183" spans="2:8" ht="25.5">
      <c r="B183" s="7" t="s">
        <v>146</v>
      </c>
      <c r="C183" s="8" t="s">
        <v>147</v>
      </c>
      <c r="D183" s="9" t="s">
        <v>15</v>
      </c>
      <c r="E183" s="9" t="s">
        <v>21</v>
      </c>
      <c r="F183" s="10">
        <v>266.45</v>
      </c>
      <c r="G183" s="10">
        <v>26.56</v>
      </c>
      <c r="H183" s="11">
        <f>F183*G183</f>
        <v>7076.9119999999994</v>
      </c>
    </row>
    <row r="184" spans="2:8" ht="38.25">
      <c r="B184" s="7" t="s">
        <v>148</v>
      </c>
      <c r="C184" s="8" t="s">
        <v>149</v>
      </c>
      <c r="D184" s="9" t="s">
        <v>15</v>
      </c>
      <c r="E184" s="9" t="s">
        <v>59</v>
      </c>
      <c r="F184" s="10">
        <v>173.16</v>
      </c>
      <c r="G184" s="10">
        <v>3.27</v>
      </c>
      <c r="H184" s="11">
        <f>F184*G184</f>
        <v>566.23320000000001</v>
      </c>
    </row>
    <row r="185" spans="2:8" ht="38.25">
      <c r="B185" s="7" t="s">
        <v>150</v>
      </c>
      <c r="C185" s="8" t="s">
        <v>151</v>
      </c>
      <c r="D185" s="9" t="s">
        <v>15</v>
      </c>
      <c r="E185" s="9" t="s">
        <v>59</v>
      </c>
      <c r="F185" s="10">
        <v>173.16</v>
      </c>
      <c r="G185" s="10">
        <v>25.65</v>
      </c>
      <c r="H185" s="11">
        <f>F185*G185</f>
        <v>4441.5540000000001</v>
      </c>
    </row>
    <row r="186" spans="2:8" ht="51">
      <c r="B186" s="7" t="s">
        <v>101</v>
      </c>
      <c r="C186" s="8" t="s">
        <v>102</v>
      </c>
      <c r="D186" s="9" t="s">
        <v>15</v>
      </c>
      <c r="E186" s="9" t="s">
        <v>103</v>
      </c>
      <c r="F186" s="10">
        <v>40.049999999999997</v>
      </c>
      <c r="G186" s="10">
        <v>1.1200000000000001</v>
      </c>
      <c r="H186" s="11">
        <f>F186*G186</f>
        <v>44.856000000000002</v>
      </c>
    </row>
    <row r="187" spans="2:8">
      <c r="B187" s="59" t="s">
        <v>2326</v>
      </c>
      <c r="C187" s="60"/>
      <c r="D187" s="60"/>
      <c r="E187" s="60"/>
      <c r="F187" s="60"/>
      <c r="G187" s="61"/>
      <c r="H187" s="13">
        <f>SUM(H138:H186)</f>
        <v>43423.091499999995</v>
      </c>
    </row>
    <row r="188" spans="2:8">
      <c r="B188" s="6" t="s">
        <v>152</v>
      </c>
      <c r="C188" s="57" t="s">
        <v>153</v>
      </c>
      <c r="D188" s="57"/>
      <c r="E188" s="57"/>
      <c r="F188" s="57"/>
      <c r="G188" s="57"/>
      <c r="H188" s="58"/>
    </row>
    <row r="189" spans="2:8">
      <c r="B189" s="6" t="s">
        <v>154</v>
      </c>
      <c r="C189" s="57" t="s">
        <v>155</v>
      </c>
      <c r="D189" s="57"/>
      <c r="E189" s="57"/>
      <c r="F189" s="57"/>
      <c r="G189" s="57"/>
      <c r="H189" s="58"/>
    </row>
    <row r="190" spans="2:8">
      <c r="B190" s="6" t="s">
        <v>156</v>
      </c>
      <c r="C190" s="57" t="s">
        <v>157</v>
      </c>
      <c r="D190" s="57"/>
      <c r="E190" s="57"/>
      <c r="F190" s="57"/>
      <c r="G190" s="57"/>
      <c r="H190" s="58"/>
    </row>
    <row r="191" spans="2:8" ht="38.25">
      <c r="B191" s="7" t="s">
        <v>158</v>
      </c>
      <c r="C191" s="8" t="s">
        <v>159</v>
      </c>
      <c r="D191" s="9" t="s">
        <v>15</v>
      </c>
      <c r="E191" s="9" t="s">
        <v>160</v>
      </c>
      <c r="F191" s="10">
        <v>12</v>
      </c>
      <c r="G191" s="10">
        <v>6936.64</v>
      </c>
      <c r="H191" s="11">
        <f>F191*G191</f>
        <v>83239.680000000008</v>
      </c>
    </row>
    <row r="192" spans="2:8" ht="38.25">
      <c r="B192" s="7" t="s">
        <v>161</v>
      </c>
      <c r="C192" s="8" t="s">
        <v>162</v>
      </c>
      <c r="D192" s="9" t="s">
        <v>15</v>
      </c>
      <c r="E192" s="9" t="s">
        <v>16</v>
      </c>
      <c r="F192" s="10">
        <v>2</v>
      </c>
      <c r="G192" s="10">
        <v>1348.57</v>
      </c>
      <c r="H192" s="11">
        <f>F192*G192</f>
        <v>2697.14</v>
      </c>
    </row>
    <row r="193" spans="2:8" ht="38.25">
      <c r="B193" s="7" t="s">
        <v>163</v>
      </c>
      <c r="C193" s="8" t="s">
        <v>164</v>
      </c>
      <c r="D193" s="9" t="s">
        <v>15</v>
      </c>
      <c r="E193" s="9" t="s">
        <v>16</v>
      </c>
      <c r="F193" s="10">
        <v>2</v>
      </c>
      <c r="G193" s="10">
        <v>1489.24</v>
      </c>
      <c r="H193" s="11">
        <f>F193*G193</f>
        <v>2978.48</v>
      </c>
    </row>
    <row r="194" spans="2:8" ht="25.5">
      <c r="B194" s="7" t="s">
        <v>165</v>
      </c>
      <c r="C194" s="8" t="s">
        <v>166</v>
      </c>
      <c r="D194" s="9" t="s">
        <v>15</v>
      </c>
      <c r="E194" s="9" t="s">
        <v>21</v>
      </c>
      <c r="F194" s="10">
        <v>99.71</v>
      </c>
      <c r="G194" s="10">
        <v>5</v>
      </c>
      <c r="H194" s="11">
        <f>F194*G194</f>
        <v>498.54999999999995</v>
      </c>
    </row>
    <row r="195" spans="2:8" ht="25.5">
      <c r="B195" s="7" t="s">
        <v>167</v>
      </c>
      <c r="C195" s="8" t="s">
        <v>168</v>
      </c>
      <c r="D195" s="9" t="s">
        <v>15</v>
      </c>
      <c r="E195" s="9" t="s">
        <v>169</v>
      </c>
      <c r="F195" s="10">
        <v>586.5</v>
      </c>
      <c r="G195" s="10">
        <v>23.37</v>
      </c>
      <c r="H195" s="11">
        <f>F195*G195</f>
        <v>13706.505000000001</v>
      </c>
    </row>
    <row r="196" spans="2:8">
      <c r="B196" s="59" t="s">
        <v>2326</v>
      </c>
      <c r="C196" s="60"/>
      <c r="D196" s="60"/>
      <c r="E196" s="60"/>
      <c r="F196" s="60"/>
      <c r="G196" s="61"/>
      <c r="H196" s="13">
        <f>SUM(H191,H192:H195)</f>
        <v>103120.35500000001</v>
      </c>
    </row>
    <row r="197" spans="2:8">
      <c r="B197" s="6" t="s">
        <v>170</v>
      </c>
      <c r="C197" s="57" t="s">
        <v>171</v>
      </c>
      <c r="D197" s="57"/>
      <c r="E197" s="57"/>
      <c r="F197" s="57"/>
      <c r="G197" s="57"/>
      <c r="H197" s="58"/>
    </row>
    <row r="198" spans="2:8">
      <c r="B198" s="6" t="s">
        <v>172</v>
      </c>
      <c r="C198" s="57" t="s">
        <v>84</v>
      </c>
      <c r="D198" s="57"/>
      <c r="E198" s="57"/>
      <c r="F198" s="57"/>
      <c r="G198" s="57"/>
      <c r="H198" s="58"/>
    </row>
    <row r="199" spans="2:8">
      <c r="B199" s="6" t="s">
        <v>173</v>
      </c>
      <c r="C199" s="57" t="s">
        <v>174</v>
      </c>
      <c r="D199" s="57"/>
      <c r="E199" s="57"/>
      <c r="F199" s="57"/>
      <c r="G199" s="57"/>
      <c r="H199" s="58"/>
    </row>
    <row r="200" spans="2:8" ht="89.25">
      <c r="B200" s="7" t="s">
        <v>175</v>
      </c>
      <c r="C200" s="8" t="s">
        <v>176</v>
      </c>
      <c r="D200" s="9" t="s">
        <v>15</v>
      </c>
      <c r="E200" s="9" t="s">
        <v>21</v>
      </c>
      <c r="F200" s="10">
        <v>1729.55</v>
      </c>
      <c r="G200" s="10">
        <v>48.04</v>
      </c>
      <c r="H200" s="11">
        <f>F200*G200</f>
        <v>83087.581999999995</v>
      </c>
    </row>
    <row r="201" spans="2:8" ht="38.25">
      <c r="B201" s="7" t="s">
        <v>177</v>
      </c>
      <c r="C201" s="8" t="s">
        <v>178</v>
      </c>
      <c r="D201" s="9" t="s">
        <v>15</v>
      </c>
      <c r="E201" s="9" t="s">
        <v>42</v>
      </c>
      <c r="F201" s="10">
        <v>181.48</v>
      </c>
      <c r="G201" s="10">
        <v>29.54</v>
      </c>
      <c r="H201" s="11">
        <f>F201*G201</f>
        <v>5360.9191999999994</v>
      </c>
    </row>
    <row r="202" spans="2:8">
      <c r="B202" s="6" t="s">
        <v>179</v>
      </c>
      <c r="C202" s="57" t="s">
        <v>180</v>
      </c>
      <c r="D202" s="57"/>
      <c r="E202" s="57"/>
      <c r="F202" s="57"/>
      <c r="G202" s="57"/>
      <c r="H202" s="58"/>
    </row>
    <row r="203" spans="2:8" ht="25.5">
      <c r="B203" s="7" t="s">
        <v>181</v>
      </c>
      <c r="C203" s="8" t="s">
        <v>182</v>
      </c>
      <c r="D203" s="9" t="s">
        <v>15</v>
      </c>
      <c r="E203" s="9" t="s">
        <v>42</v>
      </c>
      <c r="F203" s="10">
        <v>4.49</v>
      </c>
      <c r="G203" s="10">
        <v>33.31</v>
      </c>
      <c r="H203" s="11">
        <f>F203*G203</f>
        <v>149.56190000000001</v>
      </c>
    </row>
    <row r="204" spans="2:8">
      <c r="B204" s="6" t="s">
        <v>183</v>
      </c>
      <c r="C204" s="57" t="s">
        <v>184</v>
      </c>
      <c r="D204" s="57"/>
      <c r="E204" s="57"/>
      <c r="F204" s="57"/>
      <c r="G204" s="57"/>
      <c r="H204" s="58"/>
    </row>
    <row r="205" spans="2:8" ht="25.5">
      <c r="B205" s="7" t="s">
        <v>181</v>
      </c>
      <c r="C205" s="8" t="s">
        <v>182</v>
      </c>
      <c r="D205" s="9" t="s">
        <v>15</v>
      </c>
      <c r="E205" s="9" t="s">
        <v>42</v>
      </c>
      <c r="F205" s="10">
        <v>15.65</v>
      </c>
      <c r="G205" s="10">
        <v>33.31</v>
      </c>
      <c r="H205" s="11">
        <f>F205*G205</f>
        <v>521.30150000000003</v>
      </c>
    </row>
    <row r="206" spans="2:8">
      <c r="B206" s="6" t="s">
        <v>185</v>
      </c>
      <c r="C206" s="57" t="s">
        <v>186</v>
      </c>
      <c r="D206" s="57"/>
      <c r="E206" s="57"/>
      <c r="F206" s="57"/>
      <c r="G206" s="57"/>
      <c r="H206" s="58"/>
    </row>
    <row r="207" spans="2:8" ht="76.5">
      <c r="B207" s="7" t="s">
        <v>187</v>
      </c>
      <c r="C207" s="8" t="s">
        <v>188</v>
      </c>
      <c r="D207" s="9" t="s">
        <v>15</v>
      </c>
      <c r="E207" s="9" t="s">
        <v>21</v>
      </c>
      <c r="F207" s="10">
        <v>15.91</v>
      </c>
      <c r="G207" s="10">
        <v>543.16999999999996</v>
      </c>
      <c r="H207" s="11">
        <f>F207*G207</f>
        <v>8641.8346999999994</v>
      </c>
    </row>
    <row r="208" spans="2:8" ht="63.75">
      <c r="B208" s="7" t="s">
        <v>189</v>
      </c>
      <c r="C208" s="8" t="s">
        <v>190</v>
      </c>
      <c r="D208" s="9" t="s">
        <v>15</v>
      </c>
      <c r="E208" s="9" t="s">
        <v>21</v>
      </c>
      <c r="F208" s="10">
        <v>56.01</v>
      </c>
      <c r="G208" s="10">
        <v>640.04999999999995</v>
      </c>
      <c r="H208" s="11">
        <f>F208*G208</f>
        <v>35849.200499999999</v>
      </c>
    </row>
    <row r="209" spans="2:8" ht="25.5">
      <c r="B209" s="7" t="s">
        <v>181</v>
      </c>
      <c r="C209" s="8" t="s">
        <v>182</v>
      </c>
      <c r="D209" s="9" t="s">
        <v>15</v>
      </c>
      <c r="E209" s="9" t="s">
        <v>42</v>
      </c>
      <c r="F209" s="10">
        <v>2.88</v>
      </c>
      <c r="G209" s="10">
        <v>33.31</v>
      </c>
      <c r="H209" s="11">
        <f>F209*G209</f>
        <v>95.9328</v>
      </c>
    </row>
    <row r="210" spans="2:8">
      <c r="B210" s="6" t="s">
        <v>191</v>
      </c>
      <c r="C210" s="57" t="s">
        <v>121</v>
      </c>
      <c r="D210" s="57"/>
      <c r="E210" s="57"/>
      <c r="F210" s="57"/>
      <c r="G210" s="57"/>
      <c r="H210" s="58"/>
    </row>
    <row r="211" spans="2:8">
      <c r="B211" s="6" t="s">
        <v>192</v>
      </c>
      <c r="C211" s="57" t="s">
        <v>174</v>
      </c>
      <c r="D211" s="57"/>
      <c r="E211" s="57"/>
      <c r="F211" s="57"/>
      <c r="G211" s="57"/>
      <c r="H211" s="58"/>
    </row>
    <row r="212" spans="2:8" ht="89.25">
      <c r="B212" s="7" t="s">
        <v>175</v>
      </c>
      <c r="C212" s="8" t="s">
        <v>176</v>
      </c>
      <c r="D212" s="9" t="s">
        <v>15</v>
      </c>
      <c r="E212" s="9" t="s">
        <v>21</v>
      </c>
      <c r="F212" s="10">
        <v>370.34</v>
      </c>
      <c r="G212" s="10">
        <v>48.04</v>
      </c>
      <c r="H212" s="11">
        <f>F212*G212</f>
        <v>17791.133599999997</v>
      </c>
    </row>
    <row r="213" spans="2:8" ht="38.25">
      <c r="B213" s="7" t="s">
        <v>177</v>
      </c>
      <c r="C213" s="8" t="s">
        <v>178</v>
      </c>
      <c r="D213" s="9" t="s">
        <v>15</v>
      </c>
      <c r="E213" s="9" t="s">
        <v>42</v>
      </c>
      <c r="F213" s="10">
        <v>181.48</v>
      </c>
      <c r="G213" s="10">
        <v>29.54</v>
      </c>
      <c r="H213" s="11">
        <f>F213*G213</f>
        <v>5360.9191999999994</v>
      </c>
    </row>
    <row r="214" spans="2:8">
      <c r="B214" s="6" t="s">
        <v>193</v>
      </c>
      <c r="C214" s="57" t="s">
        <v>180</v>
      </c>
      <c r="D214" s="57"/>
      <c r="E214" s="57"/>
      <c r="F214" s="57"/>
      <c r="G214" s="57"/>
      <c r="H214" s="58"/>
    </row>
    <row r="215" spans="2:8" ht="76.5">
      <c r="B215" s="7" t="s">
        <v>194</v>
      </c>
      <c r="C215" s="8" t="s">
        <v>195</v>
      </c>
      <c r="D215" s="9" t="s">
        <v>15</v>
      </c>
      <c r="E215" s="9" t="s">
        <v>21</v>
      </c>
      <c r="F215" s="10">
        <v>4</v>
      </c>
      <c r="G215" s="10">
        <v>98.29</v>
      </c>
      <c r="H215" s="11">
        <f>F215*G215</f>
        <v>393.16</v>
      </c>
    </row>
    <row r="216" spans="2:8" ht="25.5">
      <c r="B216" s="7" t="s">
        <v>181</v>
      </c>
      <c r="C216" s="8" t="s">
        <v>182</v>
      </c>
      <c r="D216" s="9" t="s">
        <v>15</v>
      </c>
      <c r="E216" s="9" t="s">
        <v>42</v>
      </c>
      <c r="F216" s="10">
        <v>0.57999999999999996</v>
      </c>
      <c r="G216" s="10">
        <v>33.31</v>
      </c>
      <c r="H216" s="11">
        <f>F216*G216</f>
        <v>19.319800000000001</v>
      </c>
    </row>
    <row r="217" spans="2:8">
      <c r="B217" s="6" t="s">
        <v>196</v>
      </c>
      <c r="C217" s="57" t="s">
        <v>186</v>
      </c>
      <c r="D217" s="57"/>
      <c r="E217" s="57"/>
      <c r="F217" s="57"/>
      <c r="G217" s="57"/>
      <c r="H217" s="58"/>
    </row>
    <row r="218" spans="2:8" ht="25.5">
      <c r="B218" s="7" t="s">
        <v>181</v>
      </c>
      <c r="C218" s="8" t="s">
        <v>182</v>
      </c>
      <c r="D218" s="9" t="s">
        <v>15</v>
      </c>
      <c r="E218" s="9" t="s">
        <v>42</v>
      </c>
      <c r="F218" s="10">
        <v>0.06</v>
      </c>
      <c r="G218" s="10">
        <v>33.31</v>
      </c>
      <c r="H218" s="11">
        <f>F218*G218</f>
        <v>1.9986000000000002</v>
      </c>
    </row>
    <row r="219" spans="2:8">
      <c r="B219" s="6" t="s">
        <v>197</v>
      </c>
      <c r="C219" s="57" t="s">
        <v>184</v>
      </c>
      <c r="D219" s="57"/>
      <c r="E219" s="57"/>
      <c r="F219" s="57"/>
      <c r="G219" s="57"/>
      <c r="H219" s="58"/>
    </row>
    <row r="220" spans="2:8" ht="25.5">
      <c r="B220" s="7" t="s">
        <v>181</v>
      </c>
      <c r="C220" s="8" t="s">
        <v>182</v>
      </c>
      <c r="D220" s="9" t="s">
        <v>15</v>
      </c>
      <c r="E220" s="9" t="s">
        <v>42</v>
      </c>
      <c r="F220" s="10">
        <v>9.35</v>
      </c>
      <c r="G220" s="10">
        <v>33.31</v>
      </c>
      <c r="H220" s="11">
        <f>F220*G220</f>
        <v>311.44850000000002</v>
      </c>
    </row>
    <row r="221" spans="2:8">
      <c r="B221" s="59" t="s">
        <v>2326</v>
      </c>
      <c r="C221" s="60"/>
      <c r="D221" s="60"/>
      <c r="E221" s="60"/>
      <c r="F221" s="60"/>
      <c r="G221" s="61"/>
      <c r="H221" s="13">
        <f>SUM(H200:H220)</f>
        <v>157584.31230000002</v>
      </c>
    </row>
    <row r="222" spans="2:8">
      <c r="B222" s="6" t="s">
        <v>198</v>
      </c>
      <c r="C222" s="57" t="s">
        <v>199</v>
      </c>
      <c r="D222" s="57"/>
      <c r="E222" s="57"/>
      <c r="F222" s="57"/>
      <c r="G222" s="57"/>
      <c r="H222" s="58"/>
    </row>
    <row r="223" spans="2:8">
      <c r="B223" s="6" t="s">
        <v>200</v>
      </c>
      <c r="C223" s="57" t="s">
        <v>84</v>
      </c>
      <c r="D223" s="57"/>
      <c r="E223" s="57"/>
      <c r="F223" s="57"/>
      <c r="G223" s="57"/>
      <c r="H223" s="58"/>
    </row>
    <row r="224" spans="2:8">
      <c r="B224" s="6" t="s">
        <v>201</v>
      </c>
      <c r="C224" s="57" t="s">
        <v>202</v>
      </c>
      <c r="D224" s="57"/>
      <c r="E224" s="57"/>
      <c r="F224" s="57"/>
      <c r="G224" s="57"/>
      <c r="H224" s="58"/>
    </row>
    <row r="225" spans="2:8" ht="51">
      <c r="B225" s="7" t="s">
        <v>203</v>
      </c>
      <c r="C225" s="8" t="s">
        <v>204</v>
      </c>
      <c r="D225" s="9" t="s">
        <v>15</v>
      </c>
      <c r="E225" s="9" t="s">
        <v>16</v>
      </c>
      <c r="F225" s="10">
        <v>2</v>
      </c>
      <c r="G225" s="10">
        <v>964.8</v>
      </c>
      <c r="H225" s="11">
        <f>F225*G225</f>
        <v>1929.6</v>
      </c>
    </row>
    <row r="226" spans="2:8" ht="89.25">
      <c r="B226" s="7" t="s">
        <v>205</v>
      </c>
      <c r="C226" s="8" t="s">
        <v>206</v>
      </c>
      <c r="D226" s="9" t="s">
        <v>15</v>
      </c>
      <c r="E226" s="9" t="s">
        <v>16</v>
      </c>
      <c r="F226" s="10">
        <v>4</v>
      </c>
      <c r="G226" s="10">
        <v>1284.48</v>
      </c>
      <c r="H226" s="11">
        <f>F226*G226</f>
        <v>5137.92</v>
      </c>
    </row>
    <row r="227" spans="2:8" ht="102">
      <c r="B227" s="7" t="s">
        <v>207</v>
      </c>
      <c r="C227" s="8" t="s">
        <v>208</v>
      </c>
      <c r="D227" s="9" t="s">
        <v>15</v>
      </c>
      <c r="E227" s="9" t="s">
        <v>16</v>
      </c>
      <c r="F227" s="10">
        <v>2</v>
      </c>
      <c r="G227" s="10">
        <v>2053.1</v>
      </c>
      <c r="H227" s="11">
        <f>F227*G227</f>
        <v>4106.2</v>
      </c>
    </row>
    <row r="228" spans="2:8" ht="89.25">
      <c r="B228" s="7" t="s">
        <v>209</v>
      </c>
      <c r="C228" s="8" t="s">
        <v>210</v>
      </c>
      <c r="D228" s="9" t="s">
        <v>15</v>
      </c>
      <c r="E228" s="9" t="s">
        <v>16</v>
      </c>
      <c r="F228" s="10">
        <v>1</v>
      </c>
      <c r="G228" s="10">
        <v>1975.79</v>
      </c>
      <c r="H228" s="11">
        <f>F228*G228</f>
        <v>1975.79</v>
      </c>
    </row>
    <row r="229" spans="2:8" ht="76.5">
      <c r="B229" s="7" t="s">
        <v>211</v>
      </c>
      <c r="C229" s="8" t="s">
        <v>212</v>
      </c>
      <c r="D229" s="9" t="s">
        <v>15</v>
      </c>
      <c r="E229" s="9" t="s">
        <v>16</v>
      </c>
      <c r="F229" s="10">
        <v>16</v>
      </c>
      <c r="G229" s="10">
        <v>416.77</v>
      </c>
      <c r="H229" s="11">
        <f>F229*G229</f>
        <v>6668.32</v>
      </c>
    </row>
    <row r="230" spans="2:8">
      <c r="B230" s="59" t="s">
        <v>2326</v>
      </c>
      <c r="C230" s="60"/>
      <c r="D230" s="60"/>
      <c r="E230" s="60"/>
      <c r="F230" s="60"/>
      <c r="G230" s="61"/>
      <c r="H230" s="13">
        <f>SUM(H225:H229)</f>
        <v>19817.830000000002</v>
      </c>
    </row>
    <row r="231" spans="2:8">
      <c r="B231" s="6" t="s">
        <v>213</v>
      </c>
      <c r="C231" s="57" t="s">
        <v>214</v>
      </c>
      <c r="D231" s="57"/>
      <c r="E231" s="57"/>
      <c r="F231" s="57"/>
      <c r="G231" s="57"/>
      <c r="H231" s="58"/>
    </row>
    <row r="232" spans="2:8">
      <c r="B232" s="6" t="s">
        <v>215</v>
      </c>
      <c r="C232" s="57" t="s">
        <v>155</v>
      </c>
      <c r="D232" s="57"/>
      <c r="E232" s="57"/>
      <c r="F232" s="57"/>
      <c r="G232" s="57"/>
      <c r="H232" s="58"/>
    </row>
    <row r="233" spans="2:8" ht="76.5">
      <c r="B233" s="7" t="s">
        <v>216</v>
      </c>
      <c r="C233" s="8" t="s">
        <v>217</v>
      </c>
      <c r="D233" s="9" t="s">
        <v>15</v>
      </c>
      <c r="E233" s="9" t="s">
        <v>21</v>
      </c>
      <c r="F233" s="10">
        <v>52.51</v>
      </c>
      <c r="G233" s="10">
        <v>689.12</v>
      </c>
      <c r="H233" s="11">
        <f>F233*G233</f>
        <v>36185.691200000001</v>
      </c>
    </row>
    <row r="234" spans="2:8">
      <c r="B234" s="6" t="s">
        <v>218</v>
      </c>
      <c r="C234" s="57" t="s">
        <v>219</v>
      </c>
      <c r="D234" s="57"/>
      <c r="E234" s="57"/>
      <c r="F234" s="57"/>
      <c r="G234" s="57"/>
      <c r="H234" s="58"/>
    </row>
    <row r="235" spans="2:8" ht="25.5">
      <c r="B235" s="7" t="s">
        <v>220</v>
      </c>
      <c r="C235" s="8" t="s">
        <v>221</v>
      </c>
      <c r="D235" s="9" t="s">
        <v>15</v>
      </c>
      <c r="E235" s="9" t="s">
        <v>21</v>
      </c>
      <c r="F235" s="10">
        <v>16.920000000000002</v>
      </c>
      <c r="G235" s="10">
        <v>408.34</v>
      </c>
      <c r="H235" s="11">
        <f t="shared" ref="H235:H242" si="9">F235*G235</f>
        <v>6909.1127999999999</v>
      </c>
    </row>
    <row r="236" spans="2:8" ht="63.75">
      <c r="B236" s="7" t="s">
        <v>222</v>
      </c>
      <c r="C236" s="8" t="s">
        <v>223</v>
      </c>
      <c r="D236" s="9" t="s">
        <v>15</v>
      </c>
      <c r="E236" s="9" t="s">
        <v>16</v>
      </c>
      <c r="F236" s="10">
        <v>1</v>
      </c>
      <c r="G236" s="10">
        <v>384.95</v>
      </c>
      <c r="H236" s="11">
        <f t="shared" si="9"/>
        <v>384.95</v>
      </c>
    </row>
    <row r="237" spans="2:8" ht="25.5">
      <c r="B237" s="7" t="s">
        <v>224</v>
      </c>
      <c r="C237" s="8" t="s">
        <v>225</v>
      </c>
      <c r="D237" s="9" t="s">
        <v>15</v>
      </c>
      <c r="E237" s="9" t="s">
        <v>16</v>
      </c>
      <c r="F237" s="10">
        <v>6</v>
      </c>
      <c r="G237" s="10">
        <v>1399.76</v>
      </c>
      <c r="H237" s="11">
        <f t="shared" si="9"/>
        <v>8398.56</v>
      </c>
    </row>
    <row r="238" spans="2:8" ht="25.5">
      <c r="B238" s="7" t="s">
        <v>226</v>
      </c>
      <c r="C238" s="8" t="s">
        <v>227</v>
      </c>
      <c r="D238" s="9" t="s">
        <v>15</v>
      </c>
      <c r="E238" s="9" t="s">
        <v>16</v>
      </c>
      <c r="F238" s="10">
        <v>3</v>
      </c>
      <c r="G238" s="10">
        <v>1962.29</v>
      </c>
      <c r="H238" s="11">
        <f t="shared" si="9"/>
        <v>5886.87</v>
      </c>
    </row>
    <row r="239" spans="2:8" ht="38.25">
      <c r="B239" s="7" t="s">
        <v>228</v>
      </c>
      <c r="C239" s="8" t="s">
        <v>229</v>
      </c>
      <c r="D239" s="9" t="s">
        <v>15</v>
      </c>
      <c r="E239" s="9" t="s">
        <v>16</v>
      </c>
      <c r="F239" s="10">
        <v>3</v>
      </c>
      <c r="G239" s="10">
        <v>2631.71</v>
      </c>
      <c r="H239" s="11">
        <f t="shared" si="9"/>
        <v>7895.13</v>
      </c>
    </row>
    <row r="240" spans="2:8" ht="25.5">
      <c r="B240" s="7" t="s">
        <v>230</v>
      </c>
      <c r="C240" s="8" t="s">
        <v>231</v>
      </c>
      <c r="D240" s="9" t="s">
        <v>15</v>
      </c>
      <c r="E240" s="9" t="s">
        <v>16</v>
      </c>
      <c r="F240" s="10">
        <v>2</v>
      </c>
      <c r="G240" s="10">
        <v>2932.3</v>
      </c>
      <c r="H240" s="11">
        <f t="shared" si="9"/>
        <v>5864.6</v>
      </c>
    </row>
    <row r="241" spans="2:8" ht="25.5">
      <c r="B241" s="7" t="s">
        <v>232</v>
      </c>
      <c r="C241" s="8" t="s">
        <v>233</v>
      </c>
      <c r="D241" s="9" t="s">
        <v>15</v>
      </c>
      <c r="E241" s="9" t="s">
        <v>16</v>
      </c>
      <c r="F241" s="10">
        <v>3</v>
      </c>
      <c r="G241" s="10">
        <v>5906.78</v>
      </c>
      <c r="H241" s="11">
        <f t="shared" si="9"/>
        <v>17720.34</v>
      </c>
    </row>
    <row r="242" spans="2:8" ht="25.5">
      <c r="B242" s="7" t="s">
        <v>234</v>
      </c>
      <c r="C242" s="8" t="s">
        <v>235</v>
      </c>
      <c r="D242" s="9" t="s">
        <v>15</v>
      </c>
      <c r="E242" s="9" t="s">
        <v>16</v>
      </c>
      <c r="F242" s="10">
        <v>1</v>
      </c>
      <c r="G242" s="10">
        <v>10431.65</v>
      </c>
      <c r="H242" s="11">
        <f t="shared" si="9"/>
        <v>10431.65</v>
      </c>
    </row>
    <row r="243" spans="2:8">
      <c r="B243" s="6" t="s">
        <v>236</v>
      </c>
      <c r="C243" s="57" t="s">
        <v>237</v>
      </c>
      <c r="D243" s="57"/>
      <c r="E243" s="57"/>
      <c r="F243" s="57"/>
      <c r="G243" s="57"/>
      <c r="H243" s="58"/>
    </row>
    <row r="244" spans="2:8" ht="38.25">
      <c r="B244" s="7" t="s">
        <v>228</v>
      </c>
      <c r="C244" s="8" t="s">
        <v>229</v>
      </c>
      <c r="D244" s="9" t="s">
        <v>15</v>
      </c>
      <c r="E244" s="9" t="s">
        <v>16</v>
      </c>
      <c r="F244" s="10">
        <v>1</v>
      </c>
      <c r="G244" s="10">
        <v>2631.71</v>
      </c>
      <c r="H244" s="11">
        <f>F244*G244</f>
        <v>2631.71</v>
      </c>
    </row>
    <row r="245" spans="2:8" ht="63.75">
      <c r="B245" s="7" t="s">
        <v>238</v>
      </c>
      <c r="C245" s="8" t="s">
        <v>239</v>
      </c>
      <c r="D245" s="9" t="s">
        <v>15</v>
      </c>
      <c r="E245" s="9" t="s">
        <v>16</v>
      </c>
      <c r="F245" s="10">
        <v>1</v>
      </c>
      <c r="G245" s="10">
        <v>7826.01</v>
      </c>
      <c r="H245" s="11">
        <f>F245*G245</f>
        <v>7826.01</v>
      </c>
    </row>
    <row r="246" spans="2:8" ht="63.75">
      <c r="B246" s="7" t="s">
        <v>240</v>
      </c>
      <c r="C246" s="8" t="s">
        <v>241</v>
      </c>
      <c r="D246" s="9" t="s">
        <v>15</v>
      </c>
      <c r="E246" s="9" t="s">
        <v>16</v>
      </c>
      <c r="F246" s="10">
        <v>1</v>
      </c>
      <c r="G246" s="10">
        <v>7249.62</v>
      </c>
      <c r="H246" s="11">
        <f>F246*G246</f>
        <v>7249.62</v>
      </c>
    </row>
    <row r="247" spans="2:8">
      <c r="B247" s="59" t="s">
        <v>2326</v>
      </c>
      <c r="C247" s="60"/>
      <c r="D247" s="60"/>
      <c r="E247" s="60"/>
      <c r="F247" s="60"/>
      <c r="G247" s="61"/>
      <c r="H247" s="13">
        <f>SUM(H233:H246)</f>
        <v>117384.24399999999</v>
      </c>
    </row>
    <row r="248" spans="2:8">
      <c r="B248" s="6" t="s">
        <v>242</v>
      </c>
      <c r="C248" s="57" t="s">
        <v>243</v>
      </c>
      <c r="D248" s="57"/>
      <c r="E248" s="57"/>
      <c r="F248" s="57"/>
      <c r="G248" s="57"/>
      <c r="H248" s="58"/>
    </row>
    <row r="249" spans="2:8">
      <c r="B249" s="6" t="s">
        <v>244</v>
      </c>
      <c r="C249" s="57" t="s">
        <v>155</v>
      </c>
      <c r="D249" s="57"/>
      <c r="E249" s="57"/>
      <c r="F249" s="57"/>
      <c r="G249" s="57"/>
      <c r="H249" s="58"/>
    </row>
    <row r="250" spans="2:8">
      <c r="B250" s="6" t="s">
        <v>245</v>
      </c>
      <c r="C250" s="57" t="s">
        <v>246</v>
      </c>
      <c r="D250" s="57"/>
      <c r="E250" s="57"/>
      <c r="F250" s="57"/>
      <c r="G250" s="57"/>
      <c r="H250" s="58"/>
    </row>
    <row r="251" spans="2:8" ht="51">
      <c r="B251" s="7" t="s">
        <v>247</v>
      </c>
      <c r="C251" s="8" t="s">
        <v>248</v>
      </c>
      <c r="D251" s="9" t="s">
        <v>15</v>
      </c>
      <c r="E251" s="9" t="s">
        <v>21</v>
      </c>
      <c r="F251" s="10">
        <v>3.6</v>
      </c>
      <c r="G251" s="10">
        <v>664.57</v>
      </c>
      <c r="H251" s="11">
        <f t="shared" ref="H251:H260" si="10">F251*G251</f>
        <v>2392.4520000000002</v>
      </c>
    </row>
    <row r="252" spans="2:8" ht="38.25">
      <c r="B252" s="7" t="s">
        <v>249</v>
      </c>
      <c r="C252" s="8" t="s">
        <v>250</v>
      </c>
      <c r="D252" s="9" t="s">
        <v>15</v>
      </c>
      <c r="E252" s="9" t="s">
        <v>16</v>
      </c>
      <c r="F252" s="10">
        <v>2</v>
      </c>
      <c r="G252" s="10">
        <v>1557.37</v>
      </c>
      <c r="H252" s="11">
        <f t="shared" si="10"/>
        <v>3114.74</v>
      </c>
    </row>
    <row r="253" spans="2:8" ht="25.5">
      <c r="B253" s="7" t="s">
        <v>251</v>
      </c>
      <c r="C253" s="8" t="s">
        <v>252</v>
      </c>
      <c r="D253" s="9" t="s">
        <v>15</v>
      </c>
      <c r="E253" s="9" t="s">
        <v>16</v>
      </c>
      <c r="F253" s="10">
        <v>1</v>
      </c>
      <c r="G253" s="10">
        <v>11764.77</v>
      </c>
      <c r="H253" s="11">
        <f t="shared" si="10"/>
        <v>11764.77</v>
      </c>
    </row>
    <row r="254" spans="2:8" ht="38.25">
      <c r="B254" s="7" t="s">
        <v>253</v>
      </c>
      <c r="C254" s="8" t="s">
        <v>254</v>
      </c>
      <c r="D254" s="9" t="s">
        <v>15</v>
      </c>
      <c r="E254" s="9" t="s">
        <v>16</v>
      </c>
      <c r="F254" s="10">
        <v>1</v>
      </c>
      <c r="G254" s="10">
        <v>21103.65</v>
      </c>
      <c r="H254" s="11">
        <f t="shared" si="10"/>
        <v>21103.65</v>
      </c>
    </row>
    <row r="255" spans="2:8" ht="38.25">
      <c r="B255" s="7" t="s">
        <v>255</v>
      </c>
      <c r="C255" s="8" t="s">
        <v>256</v>
      </c>
      <c r="D255" s="9" t="s">
        <v>15</v>
      </c>
      <c r="E255" s="9" t="s">
        <v>16</v>
      </c>
      <c r="F255" s="10">
        <v>1</v>
      </c>
      <c r="G255" s="10">
        <v>8906.92</v>
      </c>
      <c r="H255" s="11">
        <f t="shared" si="10"/>
        <v>8906.92</v>
      </c>
    </row>
    <row r="256" spans="2:8" ht="38.25">
      <c r="B256" s="7" t="s">
        <v>257</v>
      </c>
      <c r="C256" s="8" t="s">
        <v>258</v>
      </c>
      <c r="D256" s="9" t="s">
        <v>15</v>
      </c>
      <c r="E256" s="9" t="s">
        <v>16</v>
      </c>
      <c r="F256" s="10">
        <v>1</v>
      </c>
      <c r="G256" s="10">
        <v>2075.9699999999998</v>
      </c>
      <c r="H256" s="11">
        <f t="shared" si="10"/>
        <v>2075.9699999999998</v>
      </c>
    </row>
    <row r="257" spans="2:8" ht="38.25">
      <c r="B257" s="7" t="s">
        <v>259</v>
      </c>
      <c r="C257" s="8" t="s">
        <v>260</v>
      </c>
      <c r="D257" s="9" t="s">
        <v>15</v>
      </c>
      <c r="E257" s="9" t="s">
        <v>16</v>
      </c>
      <c r="F257" s="10">
        <v>1</v>
      </c>
      <c r="G257" s="10">
        <v>8160.36</v>
      </c>
      <c r="H257" s="11">
        <f t="shared" si="10"/>
        <v>8160.36</v>
      </c>
    </row>
    <row r="258" spans="2:8" ht="38.25">
      <c r="B258" s="7" t="s">
        <v>261</v>
      </c>
      <c r="C258" s="8" t="s">
        <v>262</v>
      </c>
      <c r="D258" s="9" t="s">
        <v>15</v>
      </c>
      <c r="E258" s="9" t="s">
        <v>16</v>
      </c>
      <c r="F258" s="10">
        <v>1</v>
      </c>
      <c r="G258" s="10">
        <v>7371.12</v>
      </c>
      <c r="H258" s="11">
        <f t="shared" si="10"/>
        <v>7371.12</v>
      </c>
    </row>
    <row r="259" spans="2:8" ht="38.25">
      <c r="B259" s="7" t="s">
        <v>263</v>
      </c>
      <c r="C259" s="8" t="s">
        <v>264</v>
      </c>
      <c r="D259" s="9" t="s">
        <v>15</v>
      </c>
      <c r="E259" s="9" t="s">
        <v>16</v>
      </c>
      <c r="F259" s="10">
        <v>1</v>
      </c>
      <c r="G259" s="10">
        <v>12253.26</v>
      </c>
      <c r="H259" s="11">
        <f t="shared" si="10"/>
        <v>12253.26</v>
      </c>
    </row>
    <row r="260" spans="2:8" ht="51">
      <c r="B260" s="7" t="s">
        <v>265</v>
      </c>
      <c r="C260" s="8" t="s">
        <v>266</v>
      </c>
      <c r="D260" s="9" t="s">
        <v>15</v>
      </c>
      <c r="E260" s="9" t="s">
        <v>16</v>
      </c>
      <c r="F260" s="10">
        <v>1</v>
      </c>
      <c r="G260" s="10">
        <v>7477.76</v>
      </c>
      <c r="H260" s="11">
        <f t="shared" si="10"/>
        <v>7477.76</v>
      </c>
    </row>
    <row r="261" spans="2:8">
      <c r="B261" s="6" t="s">
        <v>267</v>
      </c>
      <c r="C261" s="57" t="s">
        <v>268</v>
      </c>
      <c r="D261" s="57"/>
      <c r="E261" s="57"/>
      <c r="F261" s="57"/>
      <c r="G261" s="57"/>
      <c r="H261" s="58"/>
    </row>
    <row r="262" spans="2:8" ht="38.25">
      <c r="B262" s="7" t="s">
        <v>249</v>
      </c>
      <c r="C262" s="8" t="s">
        <v>250</v>
      </c>
      <c r="D262" s="9" t="s">
        <v>15</v>
      </c>
      <c r="E262" s="9" t="s">
        <v>16</v>
      </c>
      <c r="F262" s="10">
        <v>2</v>
      </c>
      <c r="G262" s="10">
        <v>1557.37</v>
      </c>
      <c r="H262" s="11">
        <f>F262*G262</f>
        <v>3114.74</v>
      </c>
    </row>
    <row r="263" spans="2:8" ht="38.25">
      <c r="B263" s="7" t="s">
        <v>269</v>
      </c>
      <c r="C263" s="8" t="s">
        <v>270</v>
      </c>
      <c r="D263" s="9" t="s">
        <v>15</v>
      </c>
      <c r="E263" s="9" t="s">
        <v>16</v>
      </c>
      <c r="F263" s="10">
        <v>12</v>
      </c>
      <c r="G263" s="10">
        <v>1527.32</v>
      </c>
      <c r="H263" s="11">
        <f>F263*G263</f>
        <v>18327.84</v>
      </c>
    </row>
    <row r="264" spans="2:8" ht="38.25">
      <c r="B264" s="7" t="s">
        <v>271</v>
      </c>
      <c r="C264" s="8" t="s">
        <v>272</v>
      </c>
      <c r="D264" s="9" t="s">
        <v>15</v>
      </c>
      <c r="E264" s="9" t="s">
        <v>16</v>
      </c>
      <c r="F264" s="10">
        <v>1</v>
      </c>
      <c r="G264" s="10">
        <v>2241.5300000000002</v>
      </c>
      <c r="H264" s="11">
        <f>F264*G264</f>
        <v>2241.5300000000002</v>
      </c>
    </row>
    <row r="265" spans="2:8" ht="38.25">
      <c r="B265" s="7" t="s">
        <v>273</v>
      </c>
      <c r="C265" s="8" t="s">
        <v>274</v>
      </c>
      <c r="D265" s="9" t="s">
        <v>15</v>
      </c>
      <c r="E265" s="9" t="s">
        <v>16</v>
      </c>
      <c r="F265" s="10">
        <v>2</v>
      </c>
      <c r="G265" s="10">
        <v>2259.91</v>
      </c>
      <c r="H265" s="11">
        <f>F265*G265</f>
        <v>4519.82</v>
      </c>
    </row>
    <row r="266" spans="2:8" ht="51">
      <c r="B266" s="7" t="s">
        <v>275</v>
      </c>
      <c r="C266" s="8" t="s">
        <v>276</v>
      </c>
      <c r="D266" s="9" t="s">
        <v>15</v>
      </c>
      <c r="E266" s="9" t="s">
        <v>16</v>
      </c>
      <c r="F266" s="10">
        <v>1</v>
      </c>
      <c r="G266" s="10">
        <v>7490.85</v>
      </c>
      <c r="H266" s="11">
        <f>F266*G266</f>
        <v>7490.85</v>
      </c>
    </row>
    <row r="267" spans="2:8">
      <c r="B267" s="6" t="s">
        <v>277</v>
      </c>
      <c r="C267" s="57" t="s">
        <v>278</v>
      </c>
      <c r="D267" s="57"/>
      <c r="E267" s="57"/>
      <c r="F267" s="57"/>
      <c r="G267" s="57"/>
      <c r="H267" s="58"/>
    </row>
    <row r="268" spans="2:8" ht="51">
      <c r="B268" s="7" t="s">
        <v>279</v>
      </c>
      <c r="C268" s="8" t="s">
        <v>280</v>
      </c>
      <c r="D268" s="9" t="s">
        <v>15</v>
      </c>
      <c r="E268" s="9" t="s">
        <v>21</v>
      </c>
      <c r="F268" s="10">
        <v>6</v>
      </c>
      <c r="G268" s="10">
        <v>824.32</v>
      </c>
      <c r="H268" s="11">
        <f t="shared" ref="H268:H273" si="11">F268*G268</f>
        <v>4945.92</v>
      </c>
    </row>
    <row r="269" spans="2:8" ht="51">
      <c r="B269" s="7" t="s">
        <v>281</v>
      </c>
      <c r="C269" s="8" t="s">
        <v>282</v>
      </c>
      <c r="D269" s="9" t="s">
        <v>15</v>
      </c>
      <c r="E269" s="9" t="s">
        <v>21</v>
      </c>
      <c r="F269" s="10">
        <v>51.75</v>
      </c>
      <c r="G269" s="10">
        <v>824.32</v>
      </c>
      <c r="H269" s="11">
        <f t="shared" si="11"/>
        <v>42658.560000000005</v>
      </c>
    </row>
    <row r="270" spans="2:8" ht="38.25">
      <c r="B270" s="7" t="s">
        <v>283</v>
      </c>
      <c r="C270" s="8" t="s">
        <v>284</v>
      </c>
      <c r="D270" s="9" t="s">
        <v>15</v>
      </c>
      <c r="E270" s="9" t="s">
        <v>16</v>
      </c>
      <c r="F270" s="10">
        <v>1</v>
      </c>
      <c r="G270" s="10">
        <v>6095.01</v>
      </c>
      <c r="H270" s="11">
        <f t="shared" si="11"/>
        <v>6095.01</v>
      </c>
    </row>
    <row r="271" spans="2:8" ht="38.25">
      <c r="B271" s="7" t="s">
        <v>285</v>
      </c>
      <c r="C271" s="8" t="s">
        <v>286</v>
      </c>
      <c r="D271" s="9" t="s">
        <v>15</v>
      </c>
      <c r="E271" s="9" t="s">
        <v>16</v>
      </c>
      <c r="F271" s="10">
        <v>1</v>
      </c>
      <c r="G271" s="10">
        <v>3190.2</v>
      </c>
      <c r="H271" s="11">
        <f t="shared" si="11"/>
        <v>3190.2</v>
      </c>
    </row>
    <row r="272" spans="2:8" ht="38.25">
      <c r="B272" s="7" t="s">
        <v>287</v>
      </c>
      <c r="C272" s="8" t="s">
        <v>288</v>
      </c>
      <c r="D272" s="9" t="s">
        <v>15</v>
      </c>
      <c r="E272" s="9" t="s">
        <v>16</v>
      </c>
      <c r="F272" s="10">
        <v>4</v>
      </c>
      <c r="G272" s="10">
        <v>2683.55</v>
      </c>
      <c r="H272" s="11">
        <f t="shared" si="11"/>
        <v>10734.2</v>
      </c>
    </row>
    <row r="273" spans="2:8" ht="38.25">
      <c r="B273" s="7" t="s">
        <v>289</v>
      </c>
      <c r="C273" s="8" t="s">
        <v>290</v>
      </c>
      <c r="D273" s="9" t="s">
        <v>15</v>
      </c>
      <c r="E273" s="9" t="s">
        <v>16</v>
      </c>
      <c r="F273" s="10">
        <v>1</v>
      </c>
      <c r="G273" s="10">
        <v>1096.47</v>
      </c>
      <c r="H273" s="11">
        <f t="shared" si="11"/>
        <v>1096.47</v>
      </c>
    </row>
    <row r="274" spans="2:8">
      <c r="B274" s="59" t="s">
        <v>2326</v>
      </c>
      <c r="C274" s="60"/>
      <c r="D274" s="60"/>
      <c r="E274" s="60"/>
      <c r="F274" s="60"/>
      <c r="G274" s="61"/>
      <c r="H274" s="13">
        <f>SUM(H251:H273)</f>
        <v>189036.14200000005</v>
      </c>
    </row>
    <row r="275" spans="2:8">
      <c r="B275" s="6" t="s">
        <v>291</v>
      </c>
      <c r="C275" s="57" t="s">
        <v>292</v>
      </c>
      <c r="D275" s="57"/>
      <c r="E275" s="57"/>
      <c r="F275" s="57"/>
      <c r="G275" s="57"/>
      <c r="H275" s="58"/>
    </row>
    <row r="276" spans="2:8">
      <c r="B276" s="6" t="s">
        <v>293</v>
      </c>
      <c r="C276" s="57" t="s">
        <v>294</v>
      </c>
      <c r="D276" s="57"/>
      <c r="E276" s="57"/>
      <c r="F276" s="57"/>
      <c r="G276" s="57"/>
      <c r="H276" s="58"/>
    </row>
    <row r="277" spans="2:8">
      <c r="B277" s="6" t="s">
        <v>295</v>
      </c>
      <c r="C277" s="57" t="s">
        <v>296</v>
      </c>
      <c r="D277" s="57"/>
      <c r="E277" s="57"/>
      <c r="F277" s="57"/>
      <c r="G277" s="57"/>
      <c r="H277" s="58"/>
    </row>
    <row r="278" spans="2:8" ht="25.5">
      <c r="B278" s="7" t="s">
        <v>297</v>
      </c>
      <c r="C278" s="8" t="s">
        <v>298</v>
      </c>
      <c r="D278" s="9" t="s">
        <v>15</v>
      </c>
      <c r="E278" s="9" t="s">
        <v>42</v>
      </c>
      <c r="F278" s="10">
        <v>43.55</v>
      </c>
      <c r="G278" s="10">
        <v>265.97000000000003</v>
      </c>
      <c r="H278" s="11">
        <f>F278*G278</f>
        <v>11582.9935</v>
      </c>
    </row>
    <row r="279" spans="2:8">
      <c r="B279" s="6" t="s">
        <v>299</v>
      </c>
      <c r="C279" s="57" t="s">
        <v>300</v>
      </c>
      <c r="D279" s="57"/>
      <c r="E279" s="57"/>
      <c r="F279" s="57"/>
      <c r="G279" s="57"/>
      <c r="H279" s="58"/>
    </row>
    <row r="280" spans="2:8" ht="38.25">
      <c r="B280" s="7" t="s">
        <v>301</v>
      </c>
      <c r="C280" s="8" t="s">
        <v>302</v>
      </c>
      <c r="D280" s="9" t="s">
        <v>15</v>
      </c>
      <c r="E280" s="9" t="s">
        <v>42</v>
      </c>
      <c r="F280" s="10">
        <v>601.63</v>
      </c>
      <c r="G280" s="10">
        <v>140.01</v>
      </c>
      <c r="H280" s="11">
        <f t="shared" ref="H280:H287" si="12">F280*G280</f>
        <v>84234.2163</v>
      </c>
    </row>
    <row r="281" spans="2:8" ht="63.75">
      <c r="B281" s="7" t="s">
        <v>303</v>
      </c>
      <c r="C281" s="8" t="s">
        <v>304</v>
      </c>
      <c r="D281" s="9" t="s">
        <v>15</v>
      </c>
      <c r="E281" s="9" t="s">
        <v>16</v>
      </c>
      <c r="F281" s="10">
        <v>41</v>
      </c>
      <c r="G281" s="10">
        <v>225.66</v>
      </c>
      <c r="H281" s="11">
        <f t="shared" si="12"/>
        <v>9252.06</v>
      </c>
    </row>
    <row r="282" spans="2:8" ht="63.75">
      <c r="B282" s="7" t="s">
        <v>305</v>
      </c>
      <c r="C282" s="8" t="s">
        <v>306</v>
      </c>
      <c r="D282" s="9" t="s">
        <v>15</v>
      </c>
      <c r="E282" s="9" t="s">
        <v>16</v>
      </c>
      <c r="F282" s="10">
        <v>41</v>
      </c>
      <c r="G282" s="10">
        <v>217.89</v>
      </c>
      <c r="H282" s="11">
        <f t="shared" si="12"/>
        <v>8933.49</v>
      </c>
    </row>
    <row r="283" spans="2:8" ht="38.25">
      <c r="B283" s="7" t="s">
        <v>307</v>
      </c>
      <c r="C283" s="8" t="s">
        <v>308</v>
      </c>
      <c r="D283" s="9" t="s">
        <v>15</v>
      </c>
      <c r="E283" s="9" t="s">
        <v>16</v>
      </c>
      <c r="F283" s="10">
        <v>162</v>
      </c>
      <c r="G283" s="10">
        <v>70.180000000000007</v>
      </c>
      <c r="H283" s="11">
        <f t="shared" si="12"/>
        <v>11369.160000000002</v>
      </c>
    </row>
    <row r="284" spans="2:8" ht="38.25">
      <c r="B284" s="7" t="s">
        <v>309</v>
      </c>
      <c r="C284" s="8" t="s">
        <v>310</v>
      </c>
      <c r="D284" s="9" t="s">
        <v>15</v>
      </c>
      <c r="E284" s="9" t="s">
        <v>16</v>
      </c>
      <c r="F284" s="10">
        <v>86</v>
      </c>
      <c r="G284" s="10">
        <v>31.51</v>
      </c>
      <c r="H284" s="11">
        <f t="shared" si="12"/>
        <v>2709.86</v>
      </c>
    </row>
    <row r="285" spans="2:8" ht="51">
      <c r="B285" s="7" t="s">
        <v>311</v>
      </c>
      <c r="C285" s="8" t="s">
        <v>312</v>
      </c>
      <c r="D285" s="9" t="s">
        <v>15</v>
      </c>
      <c r="E285" s="9" t="s">
        <v>42</v>
      </c>
      <c r="F285" s="10">
        <v>31</v>
      </c>
      <c r="G285" s="10">
        <v>13.89</v>
      </c>
      <c r="H285" s="11">
        <f t="shared" si="12"/>
        <v>430.59000000000003</v>
      </c>
    </row>
    <row r="286" spans="2:8" ht="38.25">
      <c r="B286" s="7" t="s">
        <v>313</v>
      </c>
      <c r="C286" s="8" t="s">
        <v>314</v>
      </c>
      <c r="D286" s="9" t="s">
        <v>15</v>
      </c>
      <c r="E286" s="9" t="s">
        <v>16</v>
      </c>
      <c r="F286" s="10">
        <v>44</v>
      </c>
      <c r="G286" s="10">
        <v>11.18</v>
      </c>
      <c r="H286" s="11">
        <f t="shared" si="12"/>
        <v>491.91999999999996</v>
      </c>
    </row>
    <row r="287" spans="2:8" ht="63.75">
      <c r="B287" s="7" t="s">
        <v>315</v>
      </c>
      <c r="C287" s="8" t="s">
        <v>316</v>
      </c>
      <c r="D287" s="9" t="s">
        <v>15</v>
      </c>
      <c r="E287" s="9" t="s">
        <v>42</v>
      </c>
      <c r="F287" s="10">
        <v>12</v>
      </c>
      <c r="G287" s="10">
        <v>1181.22</v>
      </c>
      <c r="H287" s="11">
        <f t="shared" si="12"/>
        <v>14174.64</v>
      </c>
    </row>
    <row r="288" spans="2:8">
      <c r="B288" s="59" t="s">
        <v>2326</v>
      </c>
      <c r="C288" s="60"/>
      <c r="D288" s="60"/>
      <c r="E288" s="60"/>
      <c r="F288" s="60"/>
      <c r="G288" s="61"/>
      <c r="H288" s="13">
        <f>SUM(H278:H287)</f>
        <v>143178.92979999998</v>
      </c>
    </row>
    <row r="289" spans="2:8">
      <c r="B289" s="6" t="s">
        <v>317</v>
      </c>
      <c r="C289" s="57" t="s">
        <v>318</v>
      </c>
      <c r="D289" s="57"/>
      <c r="E289" s="57"/>
      <c r="F289" s="57"/>
      <c r="G289" s="57"/>
      <c r="H289" s="58"/>
    </row>
    <row r="290" spans="2:8">
      <c r="B290" s="6" t="s">
        <v>319</v>
      </c>
      <c r="C290" s="57" t="s">
        <v>84</v>
      </c>
      <c r="D290" s="57"/>
      <c r="E290" s="57"/>
      <c r="F290" s="57"/>
      <c r="G290" s="57"/>
      <c r="H290" s="58"/>
    </row>
    <row r="291" spans="2:8">
      <c r="B291" s="6" t="s">
        <v>320</v>
      </c>
      <c r="C291" s="57" t="s">
        <v>321</v>
      </c>
      <c r="D291" s="57"/>
      <c r="E291" s="57"/>
      <c r="F291" s="57"/>
      <c r="G291" s="57"/>
      <c r="H291" s="58"/>
    </row>
    <row r="292" spans="2:8" ht="38.25">
      <c r="B292" s="7" t="s">
        <v>322</v>
      </c>
      <c r="C292" s="8" t="s">
        <v>323</v>
      </c>
      <c r="D292" s="9" t="s">
        <v>15</v>
      </c>
      <c r="E292" s="9" t="s">
        <v>21</v>
      </c>
      <c r="F292" s="10">
        <v>8.2100000000000009</v>
      </c>
      <c r="G292" s="10">
        <v>532.57000000000005</v>
      </c>
      <c r="H292" s="11">
        <f>F292*G292</f>
        <v>4372.3997000000008</v>
      </c>
    </row>
    <row r="293" spans="2:8">
      <c r="B293" s="59" t="s">
        <v>2326</v>
      </c>
      <c r="C293" s="60"/>
      <c r="D293" s="60"/>
      <c r="E293" s="60"/>
      <c r="F293" s="60"/>
      <c r="G293" s="61"/>
      <c r="H293" s="13">
        <f>SUM(H292)</f>
        <v>4372.3997000000008</v>
      </c>
    </row>
    <row r="294" spans="2:8">
      <c r="B294" s="6" t="s">
        <v>324</v>
      </c>
      <c r="C294" s="57" t="s">
        <v>325</v>
      </c>
      <c r="D294" s="57"/>
      <c r="E294" s="57"/>
      <c r="F294" s="57"/>
      <c r="G294" s="57"/>
      <c r="H294" s="58"/>
    </row>
    <row r="295" spans="2:8">
      <c r="B295" s="6" t="s">
        <v>326</v>
      </c>
      <c r="C295" s="57" t="s">
        <v>84</v>
      </c>
      <c r="D295" s="57"/>
      <c r="E295" s="57"/>
      <c r="F295" s="57"/>
      <c r="G295" s="57"/>
      <c r="H295" s="58"/>
    </row>
    <row r="296" spans="2:8" ht="127.5">
      <c r="B296" s="7" t="s">
        <v>327</v>
      </c>
      <c r="C296" s="8" t="s">
        <v>328</v>
      </c>
      <c r="D296" s="9" t="s">
        <v>15</v>
      </c>
      <c r="E296" s="9" t="s">
        <v>21</v>
      </c>
      <c r="F296" s="10">
        <v>542.84</v>
      </c>
      <c r="G296" s="10">
        <v>65.72</v>
      </c>
      <c r="H296" s="11">
        <f>F296*G296</f>
        <v>35675.444800000005</v>
      </c>
    </row>
    <row r="297" spans="2:8">
      <c r="B297" s="59" t="s">
        <v>2326</v>
      </c>
      <c r="C297" s="60"/>
      <c r="D297" s="60"/>
      <c r="E297" s="60"/>
      <c r="F297" s="60"/>
      <c r="G297" s="61"/>
      <c r="H297" s="13">
        <f>SUM(H296)</f>
        <v>35675.444800000005</v>
      </c>
    </row>
    <row r="298" spans="2:8">
      <c r="B298" s="6" t="s">
        <v>329</v>
      </c>
      <c r="C298" s="57" t="s">
        <v>330</v>
      </c>
      <c r="D298" s="57"/>
      <c r="E298" s="57"/>
      <c r="F298" s="57"/>
      <c r="G298" s="57"/>
      <c r="H298" s="58"/>
    </row>
    <row r="299" spans="2:8">
      <c r="B299" s="6" t="s">
        <v>331</v>
      </c>
      <c r="C299" s="57" t="s">
        <v>332</v>
      </c>
      <c r="D299" s="57"/>
      <c r="E299" s="57"/>
      <c r="F299" s="57"/>
      <c r="G299" s="57"/>
      <c r="H299" s="58"/>
    </row>
    <row r="300" spans="2:8" ht="38.25">
      <c r="B300" s="7" t="s">
        <v>333</v>
      </c>
      <c r="C300" s="8" t="s">
        <v>334</v>
      </c>
      <c r="D300" s="9" t="s">
        <v>15</v>
      </c>
      <c r="E300" s="9" t="s">
        <v>335</v>
      </c>
      <c r="F300" s="10">
        <v>230</v>
      </c>
      <c r="G300" s="10">
        <v>99.57</v>
      </c>
      <c r="H300" s="11">
        <f>F300*G300</f>
        <v>22901.1</v>
      </c>
    </row>
    <row r="301" spans="2:8" ht="25.5">
      <c r="B301" s="7" t="s">
        <v>336</v>
      </c>
      <c r="C301" s="8" t="s">
        <v>337</v>
      </c>
      <c r="D301" s="9" t="s">
        <v>15</v>
      </c>
      <c r="E301" s="9" t="s">
        <v>21</v>
      </c>
      <c r="F301" s="10">
        <v>267.83999999999997</v>
      </c>
      <c r="G301" s="10">
        <v>1.82</v>
      </c>
      <c r="H301" s="11">
        <f>F301*G301</f>
        <v>487.46879999999999</v>
      </c>
    </row>
    <row r="302" spans="2:8" ht="38.25">
      <c r="B302" s="7" t="s">
        <v>338</v>
      </c>
      <c r="C302" s="8" t="s">
        <v>339</v>
      </c>
      <c r="D302" s="9" t="s">
        <v>15</v>
      </c>
      <c r="E302" s="9" t="s">
        <v>21</v>
      </c>
      <c r="F302" s="10">
        <v>243.78</v>
      </c>
      <c r="G302" s="10">
        <v>71.180000000000007</v>
      </c>
      <c r="H302" s="11">
        <f>F302*G302</f>
        <v>17352.260400000003</v>
      </c>
    </row>
    <row r="303" spans="2:8" ht="38.25">
      <c r="B303" s="7" t="s">
        <v>340</v>
      </c>
      <c r="C303" s="8" t="s">
        <v>341</v>
      </c>
      <c r="D303" s="9" t="s">
        <v>15</v>
      </c>
      <c r="E303" s="9" t="s">
        <v>21</v>
      </c>
      <c r="F303" s="10">
        <v>204.23</v>
      </c>
      <c r="G303" s="10">
        <v>36.22</v>
      </c>
      <c r="H303" s="11">
        <f>F303*G303</f>
        <v>7397.2105999999994</v>
      </c>
    </row>
    <row r="304" spans="2:8" ht="38.25">
      <c r="B304" s="7" t="s">
        <v>342</v>
      </c>
      <c r="C304" s="8" t="s">
        <v>343</v>
      </c>
      <c r="D304" s="9" t="s">
        <v>15</v>
      </c>
      <c r="E304" s="9" t="s">
        <v>21</v>
      </c>
      <c r="F304" s="10">
        <v>63.61</v>
      </c>
      <c r="G304" s="10">
        <v>61.79</v>
      </c>
      <c r="H304" s="11">
        <f>F304*G304</f>
        <v>3930.4618999999998</v>
      </c>
    </row>
    <row r="305" spans="2:8">
      <c r="B305" s="6" t="s">
        <v>344</v>
      </c>
      <c r="C305" s="57" t="s">
        <v>345</v>
      </c>
      <c r="D305" s="57"/>
      <c r="E305" s="57"/>
      <c r="F305" s="57"/>
      <c r="G305" s="57"/>
      <c r="H305" s="58"/>
    </row>
    <row r="306" spans="2:8" ht="25.5">
      <c r="B306" s="7" t="s">
        <v>336</v>
      </c>
      <c r="C306" s="8" t="s">
        <v>337</v>
      </c>
      <c r="D306" s="9" t="s">
        <v>15</v>
      </c>
      <c r="E306" s="9" t="s">
        <v>21</v>
      </c>
      <c r="F306" s="10">
        <v>242.67</v>
      </c>
      <c r="G306" s="10">
        <v>1.82</v>
      </c>
      <c r="H306" s="11">
        <f>F306*G306</f>
        <v>441.65940000000001</v>
      </c>
    </row>
    <row r="307" spans="2:8" ht="38.25">
      <c r="B307" s="7" t="s">
        <v>346</v>
      </c>
      <c r="C307" s="8" t="s">
        <v>347</v>
      </c>
      <c r="D307" s="9" t="s">
        <v>15</v>
      </c>
      <c r="E307" s="9" t="s">
        <v>21</v>
      </c>
      <c r="F307" s="10">
        <v>59.58</v>
      </c>
      <c r="G307" s="10">
        <v>83.35</v>
      </c>
      <c r="H307" s="11">
        <f>F307*G307</f>
        <v>4965.9929999999995</v>
      </c>
    </row>
    <row r="308" spans="2:8" ht="38.25">
      <c r="B308" s="7" t="s">
        <v>338</v>
      </c>
      <c r="C308" s="8" t="s">
        <v>339</v>
      </c>
      <c r="D308" s="9" t="s">
        <v>15</v>
      </c>
      <c r="E308" s="9" t="s">
        <v>21</v>
      </c>
      <c r="F308" s="10">
        <v>183.08</v>
      </c>
      <c r="G308" s="10">
        <v>71.180000000000007</v>
      </c>
      <c r="H308" s="11">
        <f>F308*G308</f>
        <v>13031.634400000003</v>
      </c>
    </row>
    <row r="309" spans="2:8">
      <c r="B309" s="6" t="s">
        <v>348</v>
      </c>
      <c r="C309" s="57" t="s">
        <v>349</v>
      </c>
      <c r="D309" s="57"/>
      <c r="E309" s="57"/>
      <c r="F309" s="57"/>
      <c r="G309" s="57"/>
      <c r="H309" s="58"/>
    </row>
    <row r="310" spans="2:8" ht="25.5">
      <c r="B310" s="7" t="s">
        <v>336</v>
      </c>
      <c r="C310" s="8" t="s">
        <v>337</v>
      </c>
      <c r="D310" s="9" t="s">
        <v>15</v>
      </c>
      <c r="E310" s="9" t="s">
        <v>21</v>
      </c>
      <c r="F310" s="10">
        <v>79.98</v>
      </c>
      <c r="G310" s="10">
        <v>1.82</v>
      </c>
      <c r="H310" s="11">
        <f>F310*G310</f>
        <v>145.56360000000001</v>
      </c>
    </row>
    <row r="311" spans="2:8" ht="38.25">
      <c r="B311" s="7" t="s">
        <v>350</v>
      </c>
      <c r="C311" s="8" t="s">
        <v>351</v>
      </c>
      <c r="D311" s="9" t="s">
        <v>15</v>
      </c>
      <c r="E311" s="9" t="s">
        <v>21</v>
      </c>
      <c r="F311" s="10">
        <v>79.98</v>
      </c>
      <c r="G311" s="10">
        <v>99.7</v>
      </c>
      <c r="H311" s="11">
        <f>F311*G311</f>
        <v>7974.0060000000003</v>
      </c>
    </row>
    <row r="312" spans="2:8" ht="38.25">
      <c r="B312" s="7" t="s">
        <v>340</v>
      </c>
      <c r="C312" s="8" t="s">
        <v>341</v>
      </c>
      <c r="D312" s="9" t="s">
        <v>15</v>
      </c>
      <c r="E312" s="9" t="s">
        <v>21</v>
      </c>
      <c r="F312" s="10">
        <v>79.98</v>
      </c>
      <c r="G312" s="10">
        <v>36.22</v>
      </c>
      <c r="H312" s="11">
        <f>F312*G312</f>
        <v>2896.8755999999998</v>
      </c>
    </row>
    <row r="313" spans="2:8">
      <c r="B313" s="6" t="s">
        <v>352</v>
      </c>
      <c r="C313" s="57" t="s">
        <v>353</v>
      </c>
      <c r="D313" s="57"/>
      <c r="E313" s="57"/>
      <c r="F313" s="57"/>
      <c r="G313" s="57"/>
      <c r="H313" s="58"/>
    </row>
    <row r="314" spans="2:8" ht="38.25">
      <c r="B314" s="7" t="s">
        <v>333</v>
      </c>
      <c r="C314" s="8" t="s">
        <v>334</v>
      </c>
      <c r="D314" s="9" t="s">
        <v>15</v>
      </c>
      <c r="E314" s="9" t="s">
        <v>335</v>
      </c>
      <c r="F314" s="10">
        <v>110</v>
      </c>
      <c r="G314" s="10">
        <v>99.57</v>
      </c>
      <c r="H314" s="11">
        <f t="shared" ref="H314:H319" si="13">F314*G314</f>
        <v>10952.699999999999</v>
      </c>
    </row>
    <row r="315" spans="2:8" ht="25.5">
      <c r="B315" s="7" t="s">
        <v>336</v>
      </c>
      <c r="C315" s="8" t="s">
        <v>337</v>
      </c>
      <c r="D315" s="9" t="s">
        <v>15</v>
      </c>
      <c r="E315" s="9" t="s">
        <v>21</v>
      </c>
      <c r="F315" s="10">
        <v>47.29</v>
      </c>
      <c r="G315" s="10">
        <v>1.82</v>
      </c>
      <c r="H315" s="11">
        <f t="shared" si="13"/>
        <v>86.067800000000005</v>
      </c>
    </row>
    <row r="316" spans="2:8" ht="38.25">
      <c r="B316" s="7" t="s">
        <v>338</v>
      </c>
      <c r="C316" s="8" t="s">
        <v>339</v>
      </c>
      <c r="D316" s="9" t="s">
        <v>15</v>
      </c>
      <c r="E316" s="9" t="s">
        <v>21</v>
      </c>
      <c r="F316" s="10">
        <v>42.93</v>
      </c>
      <c r="G316" s="10">
        <v>71.180000000000007</v>
      </c>
      <c r="H316" s="11">
        <f t="shared" si="13"/>
        <v>3055.7574000000004</v>
      </c>
    </row>
    <row r="317" spans="2:8" ht="38.25">
      <c r="B317" s="7" t="s">
        <v>354</v>
      </c>
      <c r="C317" s="8" t="s">
        <v>355</v>
      </c>
      <c r="D317" s="9" t="s">
        <v>15</v>
      </c>
      <c r="E317" s="9" t="s">
        <v>42</v>
      </c>
      <c r="F317" s="10">
        <v>43.68</v>
      </c>
      <c r="G317" s="10">
        <v>30.91</v>
      </c>
      <c r="H317" s="11">
        <f t="shared" si="13"/>
        <v>1350.1487999999999</v>
      </c>
    </row>
    <row r="318" spans="2:8" ht="38.25">
      <c r="B318" s="7" t="s">
        <v>340</v>
      </c>
      <c r="C318" s="8" t="s">
        <v>341</v>
      </c>
      <c r="D318" s="9" t="s">
        <v>15</v>
      </c>
      <c r="E318" s="9" t="s">
        <v>21</v>
      </c>
      <c r="F318" s="10">
        <v>34.19</v>
      </c>
      <c r="G318" s="10">
        <v>36.22</v>
      </c>
      <c r="H318" s="11">
        <f t="shared" si="13"/>
        <v>1238.3617999999999</v>
      </c>
    </row>
    <row r="319" spans="2:8" ht="38.25">
      <c r="B319" s="7" t="s">
        <v>342</v>
      </c>
      <c r="C319" s="8" t="s">
        <v>343</v>
      </c>
      <c r="D319" s="9" t="s">
        <v>15</v>
      </c>
      <c r="E319" s="9" t="s">
        <v>21</v>
      </c>
      <c r="F319" s="10">
        <v>13.1</v>
      </c>
      <c r="G319" s="10">
        <v>61.79</v>
      </c>
      <c r="H319" s="11">
        <f t="shared" si="13"/>
        <v>809.44899999999996</v>
      </c>
    </row>
    <row r="320" spans="2:8">
      <c r="B320" s="6" t="s">
        <v>356</v>
      </c>
      <c r="C320" s="57" t="s">
        <v>357</v>
      </c>
      <c r="D320" s="57"/>
      <c r="E320" s="57"/>
      <c r="F320" s="57"/>
      <c r="G320" s="57"/>
      <c r="H320" s="58"/>
    </row>
    <row r="321" spans="2:8" ht="38.25">
      <c r="B321" s="7" t="s">
        <v>333</v>
      </c>
      <c r="C321" s="8" t="s">
        <v>334</v>
      </c>
      <c r="D321" s="9" t="s">
        <v>15</v>
      </c>
      <c r="E321" s="9" t="s">
        <v>335</v>
      </c>
      <c r="F321" s="10">
        <v>70</v>
      </c>
      <c r="G321" s="10">
        <v>99.57</v>
      </c>
      <c r="H321" s="11">
        <f>F321*G321</f>
        <v>6969.9</v>
      </c>
    </row>
    <row r="322" spans="2:8" ht="25.5">
      <c r="B322" s="7" t="s">
        <v>336</v>
      </c>
      <c r="C322" s="8" t="s">
        <v>337</v>
      </c>
      <c r="D322" s="9" t="s">
        <v>15</v>
      </c>
      <c r="E322" s="9" t="s">
        <v>21</v>
      </c>
      <c r="F322" s="10">
        <v>39.450000000000003</v>
      </c>
      <c r="G322" s="10">
        <v>1.82</v>
      </c>
      <c r="H322" s="11">
        <f>F322*G322</f>
        <v>71.799000000000007</v>
      </c>
    </row>
    <row r="323" spans="2:8" ht="38.25">
      <c r="B323" s="7" t="s">
        <v>346</v>
      </c>
      <c r="C323" s="8" t="s">
        <v>347</v>
      </c>
      <c r="D323" s="9" t="s">
        <v>15</v>
      </c>
      <c r="E323" s="9" t="s">
        <v>21</v>
      </c>
      <c r="F323" s="10">
        <v>29.99</v>
      </c>
      <c r="G323" s="10">
        <v>83.35</v>
      </c>
      <c r="H323" s="11">
        <f>F323*G323</f>
        <v>2499.6664999999998</v>
      </c>
    </row>
    <row r="324" spans="2:8" ht="38.25">
      <c r="B324" s="7" t="s">
        <v>338</v>
      </c>
      <c r="C324" s="8" t="s">
        <v>339</v>
      </c>
      <c r="D324" s="9" t="s">
        <v>15</v>
      </c>
      <c r="E324" s="9" t="s">
        <v>21</v>
      </c>
      <c r="F324" s="10">
        <v>6.75</v>
      </c>
      <c r="G324" s="10">
        <v>71.180000000000007</v>
      </c>
      <c r="H324" s="11">
        <f>F324*G324</f>
        <v>480.46500000000003</v>
      </c>
    </row>
    <row r="325" spans="2:8" ht="38.25">
      <c r="B325" s="7" t="s">
        <v>342</v>
      </c>
      <c r="C325" s="8" t="s">
        <v>343</v>
      </c>
      <c r="D325" s="9" t="s">
        <v>15</v>
      </c>
      <c r="E325" s="9" t="s">
        <v>21</v>
      </c>
      <c r="F325" s="10">
        <v>9.44</v>
      </c>
      <c r="G325" s="10">
        <v>61.79</v>
      </c>
      <c r="H325" s="11">
        <f>F325*G325</f>
        <v>583.29759999999999</v>
      </c>
    </row>
    <row r="326" spans="2:8">
      <c r="B326" s="6" t="s">
        <v>358</v>
      </c>
      <c r="C326" s="57" t="s">
        <v>359</v>
      </c>
      <c r="D326" s="57"/>
      <c r="E326" s="57"/>
      <c r="F326" s="57"/>
      <c r="G326" s="57"/>
      <c r="H326" s="58"/>
    </row>
    <row r="327" spans="2:8" ht="38.25">
      <c r="B327" s="7" t="s">
        <v>333</v>
      </c>
      <c r="C327" s="8" t="s">
        <v>334</v>
      </c>
      <c r="D327" s="9" t="s">
        <v>15</v>
      </c>
      <c r="E327" s="9" t="s">
        <v>335</v>
      </c>
      <c r="F327" s="10">
        <v>120</v>
      </c>
      <c r="G327" s="10">
        <v>99.57</v>
      </c>
      <c r="H327" s="11">
        <f>F327*G327</f>
        <v>11948.4</v>
      </c>
    </row>
    <row r="328" spans="2:8" ht="25.5">
      <c r="B328" s="7" t="s">
        <v>336</v>
      </c>
      <c r="C328" s="8" t="s">
        <v>337</v>
      </c>
      <c r="D328" s="9" t="s">
        <v>15</v>
      </c>
      <c r="E328" s="9" t="s">
        <v>21</v>
      </c>
      <c r="F328" s="10">
        <v>40.72</v>
      </c>
      <c r="G328" s="10">
        <v>1.82</v>
      </c>
      <c r="H328" s="11">
        <f>F328*G328</f>
        <v>74.110399999999998</v>
      </c>
    </row>
    <row r="329" spans="2:8" ht="38.25">
      <c r="B329" s="7" t="s">
        <v>346</v>
      </c>
      <c r="C329" s="8" t="s">
        <v>347</v>
      </c>
      <c r="D329" s="9" t="s">
        <v>15</v>
      </c>
      <c r="E329" s="9" t="s">
        <v>21</v>
      </c>
      <c r="F329" s="10">
        <v>243.82</v>
      </c>
      <c r="G329" s="10">
        <v>83.35</v>
      </c>
      <c r="H329" s="11">
        <f>F329*G329</f>
        <v>20322.396999999997</v>
      </c>
    </row>
    <row r="330" spans="2:8" ht="38.25">
      <c r="B330" s="7" t="s">
        <v>360</v>
      </c>
      <c r="C330" s="8" t="s">
        <v>361</v>
      </c>
      <c r="D330" s="9" t="s">
        <v>15</v>
      </c>
      <c r="E330" s="9" t="s">
        <v>21</v>
      </c>
      <c r="F330" s="10">
        <v>9.7899999999999991</v>
      </c>
      <c r="G330" s="10">
        <v>99.23</v>
      </c>
      <c r="H330" s="11">
        <f>F330*G330</f>
        <v>971.46169999999995</v>
      </c>
    </row>
    <row r="331" spans="2:8" ht="38.25">
      <c r="B331" s="7" t="s">
        <v>342</v>
      </c>
      <c r="C331" s="8" t="s">
        <v>343</v>
      </c>
      <c r="D331" s="9" t="s">
        <v>15</v>
      </c>
      <c r="E331" s="9" t="s">
        <v>21</v>
      </c>
      <c r="F331" s="10">
        <v>14.69</v>
      </c>
      <c r="G331" s="10">
        <v>61.79</v>
      </c>
      <c r="H331" s="11">
        <f>F331*G331</f>
        <v>907.69509999999991</v>
      </c>
    </row>
    <row r="332" spans="2:8">
      <c r="B332" s="6" t="s">
        <v>362</v>
      </c>
      <c r="C332" s="57" t="s">
        <v>363</v>
      </c>
      <c r="D332" s="57"/>
      <c r="E332" s="57"/>
      <c r="F332" s="57"/>
      <c r="G332" s="57"/>
      <c r="H332" s="58"/>
    </row>
    <row r="333" spans="2:8" ht="38.25">
      <c r="B333" s="7" t="s">
        <v>333</v>
      </c>
      <c r="C333" s="8" t="s">
        <v>334</v>
      </c>
      <c r="D333" s="9" t="s">
        <v>15</v>
      </c>
      <c r="E333" s="9" t="s">
        <v>335</v>
      </c>
      <c r="F333" s="10">
        <v>220</v>
      </c>
      <c r="G333" s="10">
        <v>99.57</v>
      </c>
      <c r="H333" s="11">
        <f>F333*G333</f>
        <v>21905.399999999998</v>
      </c>
    </row>
    <row r="334" spans="2:8" ht="25.5">
      <c r="B334" s="7" t="s">
        <v>336</v>
      </c>
      <c r="C334" s="8" t="s">
        <v>337</v>
      </c>
      <c r="D334" s="9" t="s">
        <v>15</v>
      </c>
      <c r="E334" s="9" t="s">
        <v>21</v>
      </c>
      <c r="F334" s="10">
        <v>251.7</v>
      </c>
      <c r="G334" s="10">
        <v>1.82</v>
      </c>
      <c r="H334" s="11">
        <f>F334*G334</f>
        <v>458.09399999999999</v>
      </c>
    </row>
    <row r="335" spans="2:8" ht="38.25">
      <c r="B335" s="7" t="s">
        <v>338</v>
      </c>
      <c r="C335" s="8" t="s">
        <v>339</v>
      </c>
      <c r="D335" s="9" t="s">
        <v>15</v>
      </c>
      <c r="E335" s="9" t="s">
        <v>21</v>
      </c>
      <c r="F335" s="10">
        <v>243.82</v>
      </c>
      <c r="G335" s="10">
        <v>71.180000000000007</v>
      </c>
      <c r="H335" s="11">
        <f>F335*G335</f>
        <v>17355.107599999999</v>
      </c>
    </row>
    <row r="336" spans="2:8" ht="38.25">
      <c r="B336" s="7" t="s">
        <v>340</v>
      </c>
      <c r="C336" s="8" t="s">
        <v>341</v>
      </c>
      <c r="D336" s="9" t="s">
        <v>15</v>
      </c>
      <c r="E336" s="9" t="s">
        <v>21</v>
      </c>
      <c r="F336" s="10">
        <v>219.99</v>
      </c>
      <c r="G336" s="10">
        <v>36.22</v>
      </c>
      <c r="H336" s="11">
        <f>F336*G336</f>
        <v>7968.0378000000001</v>
      </c>
    </row>
    <row r="337" spans="2:8" ht="38.25">
      <c r="B337" s="7" t="s">
        <v>342</v>
      </c>
      <c r="C337" s="8" t="s">
        <v>343</v>
      </c>
      <c r="D337" s="9" t="s">
        <v>15</v>
      </c>
      <c r="E337" s="9" t="s">
        <v>21</v>
      </c>
      <c r="F337" s="10">
        <v>26.2</v>
      </c>
      <c r="G337" s="10">
        <v>61.79</v>
      </c>
      <c r="H337" s="11">
        <f>F337*G337</f>
        <v>1618.8979999999999</v>
      </c>
    </row>
    <row r="338" spans="2:8">
      <c r="B338" s="6" t="s">
        <v>364</v>
      </c>
      <c r="C338" s="57" t="s">
        <v>365</v>
      </c>
      <c r="D338" s="57"/>
      <c r="E338" s="57"/>
      <c r="F338" s="57"/>
      <c r="G338" s="57"/>
      <c r="H338" s="58"/>
    </row>
    <row r="339" spans="2:8" ht="25.5">
      <c r="B339" s="7" t="s">
        <v>336</v>
      </c>
      <c r="C339" s="8" t="s">
        <v>337</v>
      </c>
      <c r="D339" s="9" t="s">
        <v>15</v>
      </c>
      <c r="E339" s="9" t="s">
        <v>21</v>
      </c>
      <c r="F339" s="10">
        <v>11.78</v>
      </c>
      <c r="G339" s="10">
        <v>1.82</v>
      </c>
      <c r="H339" s="11">
        <f>F339*G339</f>
        <v>21.439599999999999</v>
      </c>
    </row>
    <row r="340" spans="2:8" ht="38.25">
      <c r="B340" s="7" t="s">
        <v>346</v>
      </c>
      <c r="C340" s="8" t="s">
        <v>347</v>
      </c>
      <c r="D340" s="9" t="s">
        <v>15</v>
      </c>
      <c r="E340" s="9" t="s">
        <v>21</v>
      </c>
      <c r="F340" s="10">
        <v>3.9</v>
      </c>
      <c r="G340" s="10">
        <v>83.35</v>
      </c>
      <c r="H340" s="11">
        <f>F340*G340</f>
        <v>325.065</v>
      </c>
    </row>
    <row r="341" spans="2:8" ht="38.25">
      <c r="B341" s="7" t="s">
        <v>338</v>
      </c>
      <c r="C341" s="8" t="s">
        <v>339</v>
      </c>
      <c r="D341" s="9" t="s">
        <v>15</v>
      </c>
      <c r="E341" s="9" t="s">
        <v>21</v>
      </c>
      <c r="F341" s="10">
        <v>7.88</v>
      </c>
      <c r="G341" s="10">
        <v>71.180000000000007</v>
      </c>
      <c r="H341" s="11">
        <f>F341*G341</f>
        <v>560.89840000000004</v>
      </c>
    </row>
    <row r="342" spans="2:8">
      <c r="B342" s="6" t="s">
        <v>366</v>
      </c>
      <c r="C342" s="57" t="s">
        <v>367</v>
      </c>
      <c r="D342" s="57"/>
      <c r="E342" s="57"/>
      <c r="F342" s="57"/>
      <c r="G342" s="57"/>
      <c r="H342" s="58"/>
    </row>
    <row r="343" spans="2:8" ht="38.25">
      <c r="B343" s="7" t="s">
        <v>333</v>
      </c>
      <c r="C343" s="8" t="s">
        <v>334</v>
      </c>
      <c r="D343" s="9" t="s">
        <v>15</v>
      </c>
      <c r="E343" s="9" t="s">
        <v>335</v>
      </c>
      <c r="F343" s="10">
        <v>200</v>
      </c>
      <c r="G343" s="10">
        <v>99.57</v>
      </c>
      <c r="H343" s="11">
        <f>F343*G343</f>
        <v>19914</v>
      </c>
    </row>
    <row r="344" spans="2:8" ht="25.5">
      <c r="B344" s="7" t="s">
        <v>336</v>
      </c>
      <c r="C344" s="8" t="s">
        <v>337</v>
      </c>
      <c r="D344" s="9" t="s">
        <v>15</v>
      </c>
      <c r="E344" s="9" t="s">
        <v>21</v>
      </c>
      <c r="F344" s="10">
        <v>110.89</v>
      </c>
      <c r="G344" s="10">
        <v>1.82</v>
      </c>
      <c r="H344" s="11">
        <f>F344*G344</f>
        <v>201.81980000000001</v>
      </c>
    </row>
    <row r="345" spans="2:8" ht="38.25">
      <c r="B345" s="7" t="s">
        <v>346</v>
      </c>
      <c r="C345" s="8" t="s">
        <v>347</v>
      </c>
      <c r="D345" s="9" t="s">
        <v>15</v>
      </c>
      <c r="E345" s="9" t="s">
        <v>21</v>
      </c>
      <c r="F345" s="10">
        <v>81.48</v>
      </c>
      <c r="G345" s="10">
        <v>83.35</v>
      </c>
      <c r="H345" s="11">
        <f>F345*G345</f>
        <v>6791.3580000000002</v>
      </c>
    </row>
    <row r="346" spans="2:8" ht="38.25">
      <c r="B346" s="7" t="s">
        <v>342</v>
      </c>
      <c r="C346" s="8" t="s">
        <v>343</v>
      </c>
      <c r="D346" s="9" t="s">
        <v>15</v>
      </c>
      <c r="E346" s="9" t="s">
        <v>21</v>
      </c>
      <c r="F346" s="10">
        <v>29.41</v>
      </c>
      <c r="G346" s="10">
        <v>61.79</v>
      </c>
      <c r="H346" s="11">
        <f>F346*G346</f>
        <v>1817.2438999999999</v>
      </c>
    </row>
    <row r="347" spans="2:8">
      <c r="B347" s="6" t="s">
        <v>368</v>
      </c>
      <c r="C347" s="57" t="s">
        <v>369</v>
      </c>
      <c r="D347" s="57"/>
      <c r="E347" s="57"/>
      <c r="F347" s="57"/>
      <c r="G347" s="57"/>
      <c r="H347" s="58"/>
    </row>
    <row r="348" spans="2:8" ht="38.25">
      <c r="B348" s="7" t="s">
        <v>333</v>
      </c>
      <c r="C348" s="8" t="s">
        <v>334</v>
      </c>
      <c r="D348" s="9" t="s">
        <v>15</v>
      </c>
      <c r="E348" s="9" t="s">
        <v>335</v>
      </c>
      <c r="F348" s="10">
        <v>100</v>
      </c>
      <c r="G348" s="10">
        <v>99.57</v>
      </c>
      <c r="H348" s="11">
        <f t="shared" ref="H348:H353" si="14">F348*G348</f>
        <v>9957</v>
      </c>
    </row>
    <row r="349" spans="2:8" ht="25.5">
      <c r="B349" s="7" t="s">
        <v>336</v>
      </c>
      <c r="C349" s="8" t="s">
        <v>337</v>
      </c>
      <c r="D349" s="9" t="s">
        <v>15</v>
      </c>
      <c r="E349" s="9" t="s">
        <v>21</v>
      </c>
      <c r="F349" s="10">
        <v>45.26</v>
      </c>
      <c r="G349" s="10">
        <v>1.82</v>
      </c>
      <c r="H349" s="11">
        <f t="shared" si="14"/>
        <v>82.373199999999997</v>
      </c>
    </row>
    <row r="350" spans="2:8" ht="38.25">
      <c r="B350" s="7" t="s">
        <v>338</v>
      </c>
      <c r="C350" s="8" t="s">
        <v>339</v>
      </c>
      <c r="D350" s="9" t="s">
        <v>15</v>
      </c>
      <c r="E350" s="9" t="s">
        <v>21</v>
      </c>
      <c r="F350" s="10">
        <v>41.49</v>
      </c>
      <c r="G350" s="10">
        <v>71.180000000000007</v>
      </c>
      <c r="H350" s="11">
        <f t="shared" si="14"/>
        <v>2953.2582000000002</v>
      </c>
    </row>
    <row r="351" spans="2:8" ht="38.25">
      <c r="B351" s="7" t="s">
        <v>354</v>
      </c>
      <c r="C351" s="8" t="s">
        <v>355</v>
      </c>
      <c r="D351" s="9" t="s">
        <v>15</v>
      </c>
      <c r="E351" s="9" t="s">
        <v>42</v>
      </c>
      <c r="F351" s="10">
        <v>40.44</v>
      </c>
      <c r="G351" s="10">
        <v>30.91</v>
      </c>
      <c r="H351" s="11">
        <f t="shared" si="14"/>
        <v>1250.0003999999999</v>
      </c>
    </row>
    <row r="352" spans="2:8" ht="38.25">
      <c r="B352" s="7" t="s">
        <v>340</v>
      </c>
      <c r="C352" s="8" t="s">
        <v>341</v>
      </c>
      <c r="D352" s="9" t="s">
        <v>15</v>
      </c>
      <c r="E352" s="9" t="s">
        <v>21</v>
      </c>
      <c r="F352" s="10">
        <v>33.119999999999997</v>
      </c>
      <c r="G352" s="10">
        <v>36.22</v>
      </c>
      <c r="H352" s="11">
        <f t="shared" si="14"/>
        <v>1199.6063999999999</v>
      </c>
    </row>
    <row r="353" spans="2:8" ht="38.25">
      <c r="B353" s="7" t="s">
        <v>342</v>
      </c>
      <c r="C353" s="8" t="s">
        <v>343</v>
      </c>
      <c r="D353" s="9" t="s">
        <v>15</v>
      </c>
      <c r="E353" s="9" t="s">
        <v>21</v>
      </c>
      <c r="F353" s="10">
        <v>12.13</v>
      </c>
      <c r="G353" s="10">
        <v>61.79</v>
      </c>
      <c r="H353" s="11">
        <f t="shared" si="14"/>
        <v>749.5127</v>
      </c>
    </row>
    <row r="354" spans="2:8">
      <c r="B354" s="6" t="s">
        <v>370</v>
      </c>
      <c r="C354" s="57" t="s">
        <v>371</v>
      </c>
      <c r="D354" s="57"/>
      <c r="E354" s="57"/>
      <c r="F354" s="57"/>
      <c r="G354" s="57"/>
      <c r="H354" s="58"/>
    </row>
    <row r="355" spans="2:8" ht="25.5">
      <c r="B355" s="7" t="s">
        <v>336</v>
      </c>
      <c r="C355" s="8" t="s">
        <v>337</v>
      </c>
      <c r="D355" s="9" t="s">
        <v>15</v>
      </c>
      <c r="E355" s="9" t="s">
        <v>21</v>
      </c>
      <c r="F355" s="10">
        <v>102.01</v>
      </c>
      <c r="G355" s="10">
        <v>1.82</v>
      </c>
      <c r="H355" s="11">
        <f>F355*G355</f>
        <v>185.65820000000002</v>
      </c>
    </row>
    <row r="356" spans="2:8" ht="38.25">
      <c r="B356" s="7" t="s">
        <v>346</v>
      </c>
      <c r="C356" s="8" t="s">
        <v>347</v>
      </c>
      <c r="D356" s="9" t="s">
        <v>15</v>
      </c>
      <c r="E356" s="9" t="s">
        <v>21</v>
      </c>
      <c r="F356" s="10">
        <v>102.01</v>
      </c>
      <c r="G356" s="10">
        <v>83.35</v>
      </c>
      <c r="H356" s="11">
        <f>F356*G356</f>
        <v>8502.5334999999995</v>
      </c>
    </row>
    <row r="357" spans="2:8">
      <c r="B357" s="6" t="s">
        <v>372</v>
      </c>
      <c r="C357" s="57" t="s">
        <v>373</v>
      </c>
      <c r="D357" s="57"/>
      <c r="E357" s="57"/>
      <c r="F357" s="57"/>
      <c r="G357" s="57"/>
      <c r="H357" s="58"/>
    </row>
    <row r="358" spans="2:8" ht="25.5">
      <c r="B358" s="7" t="s">
        <v>374</v>
      </c>
      <c r="C358" s="8" t="s">
        <v>375</v>
      </c>
      <c r="D358" s="9" t="s">
        <v>15</v>
      </c>
      <c r="E358" s="9" t="s">
        <v>59</v>
      </c>
      <c r="F358" s="10">
        <v>13.35</v>
      </c>
      <c r="G358" s="10">
        <v>142.63</v>
      </c>
      <c r="H358" s="11">
        <f t="shared" ref="H358:H367" si="15">F358*G358</f>
        <v>1904.1105</v>
      </c>
    </row>
    <row r="359" spans="2:8" ht="25.5">
      <c r="B359" s="7" t="s">
        <v>336</v>
      </c>
      <c r="C359" s="8" t="s">
        <v>337</v>
      </c>
      <c r="D359" s="9" t="s">
        <v>15</v>
      </c>
      <c r="E359" s="9" t="s">
        <v>21</v>
      </c>
      <c r="F359" s="10">
        <v>267</v>
      </c>
      <c r="G359" s="10">
        <v>1.82</v>
      </c>
      <c r="H359" s="11">
        <f t="shared" si="15"/>
        <v>485.94</v>
      </c>
    </row>
    <row r="360" spans="2:8" ht="38.25">
      <c r="B360" s="7" t="s">
        <v>376</v>
      </c>
      <c r="C360" s="8" t="s">
        <v>377</v>
      </c>
      <c r="D360" s="9" t="s">
        <v>15</v>
      </c>
      <c r="E360" s="9" t="s">
        <v>21</v>
      </c>
      <c r="F360" s="10">
        <v>267</v>
      </c>
      <c r="G360" s="10">
        <v>73.84</v>
      </c>
      <c r="H360" s="11">
        <f t="shared" si="15"/>
        <v>19715.280000000002</v>
      </c>
    </row>
    <row r="361" spans="2:8" ht="63.75">
      <c r="B361" s="7" t="s">
        <v>378</v>
      </c>
      <c r="C361" s="8" t="s">
        <v>379</v>
      </c>
      <c r="D361" s="9" t="s">
        <v>15</v>
      </c>
      <c r="E361" s="9" t="s">
        <v>21</v>
      </c>
      <c r="F361" s="10">
        <v>267</v>
      </c>
      <c r="G361" s="10">
        <v>21.2</v>
      </c>
      <c r="H361" s="11">
        <f t="shared" si="15"/>
        <v>5660.4</v>
      </c>
    </row>
    <row r="362" spans="2:8" ht="63.75">
      <c r="B362" s="7" t="s">
        <v>380</v>
      </c>
      <c r="C362" s="8" t="s">
        <v>381</v>
      </c>
      <c r="D362" s="9" t="s">
        <v>15</v>
      </c>
      <c r="E362" s="9" t="s">
        <v>21</v>
      </c>
      <c r="F362" s="10">
        <v>267</v>
      </c>
      <c r="G362" s="10">
        <v>31.34</v>
      </c>
      <c r="H362" s="11">
        <f t="shared" si="15"/>
        <v>8367.7800000000007</v>
      </c>
    </row>
    <row r="363" spans="2:8" ht="25.5">
      <c r="B363" s="7" t="s">
        <v>382</v>
      </c>
      <c r="C363" s="8" t="s">
        <v>383</v>
      </c>
      <c r="D363" s="9" t="s">
        <v>15</v>
      </c>
      <c r="E363" s="9" t="s">
        <v>59</v>
      </c>
      <c r="F363" s="10">
        <v>173.16</v>
      </c>
      <c r="G363" s="10">
        <v>70.06</v>
      </c>
      <c r="H363" s="11">
        <f t="shared" si="15"/>
        <v>12131.589599999999</v>
      </c>
    </row>
    <row r="364" spans="2:8" ht="38.25">
      <c r="B364" s="7" t="s">
        <v>150</v>
      </c>
      <c r="C364" s="8" t="s">
        <v>151</v>
      </c>
      <c r="D364" s="9" t="s">
        <v>15</v>
      </c>
      <c r="E364" s="9" t="s">
        <v>59</v>
      </c>
      <c r="F364" s="10">
        <v>173.16</v>
      </c>
      <c r="G364" s="10">
        <v>25.65</v>
      </c>
      <c r="H364" s="11">
        <f t="shared" si="15"/>
        <v>4441.5540000000001</v>
      </c>
    </row>
    <row r="365" spans="2:8" ht="38.25">
      <c r="B365" s="7" t="s">
        <v>342</v>
      </c>
      <c r="C365" s="8" t="s">
        <v>343</v>
      </c>
      <c r="D365" s="9" t="s">
        <v>15</v>
      </c>
      <c r="E365" s="9" t="s">
        <v>21</v>
      </c>
      <c r="F365" s="10">
        <v>267</v>
      </c>
      <c r="G365" s="10">
        <v>61.79</v>
      </c>
      <c r="H365" s="11">
        <f t="shared" si="15"/>
        <v>16497.93</v>
      </c>
    </row>
    <row r="366" spans="2:8">
      <c r="B366" s="7" t="s">
        <v>384</v>
      </c>
      <c r="C366" s="8" t="s">
        <v>385</v>
      </c>
      <c r="D366" s="9" t="s">
        <v>15</v>
      </c>
      <c r="E366" s="9" t="s">
        <v>21</v>
      </c>
      <c r="F366" s="10">
        <v>267</v>
      </c>
      <c r="G366" s="10">
        <v>10.44</v>
      </c>
      <c r="H366" s="11">
        <f t="shared" si="15"/>
        <v>2787.48</v>
      </c>
    </row>
    <row r="367" spans="2:8" ht="51">
      <c r="B367" s="7" t="s">
        <v>386</v>
      </c>
      <c r="C367" s="8" t="s">
        <v>387</v>
      </c>
      <c r="D367" s="9" t="s">
        <v>15</v>
      </c>
      <c r="E367" s="9" t="s">
        <v>388</v>
      </c>
      <c r="F367" s="10">
        <v>200</v>
      </c>
      <c r="G367" s="10">
        <v>385.99</v>
      </c>
      <c r="H367" s="11">
        <f t="shared" si="15"/>
        <v>77198</v>
      </c>
    </row>
    <row r="368" spans="2:8">
      <c r="B368" s="6" t="s">
        <v>389</v>
      </c>
      <c r="C368" s="57" t="s">
        <v>390</v>
      </c>
      <c r="D368" s="57"/>
      <c r="E368" s="57"/>
      <c r="F368" s="57"/>
      <c r="G368" s="57"/>
      <c r="H368" s="58"/>
    </row>
    <row r="369" spans="2:8" ht="51">
      <c r="B369" s="7" t="s">
        <v>391</v>
      </c>
      <c r="C369" s="8" t="s">
        <v>392</v>
      </c>
      <c r="D369" s="9" t="s">
        <v>15</v>
      </c>
      <c r="E369" s="9" t="s">
        <v>21</v>
      </c>
      <c r="F369" s="10">
        <v>3361.5</v>
      </c>
      <c r="G369" s="10">
        <v>60.72</v>
      </c>
      <c r="H369" s="11">
        <f>F369*G369</f>
        <v>204110.28</v>
      </c>
    </row>
    <row r="370" spans="2:8">
      <c r="B370" s="59" t="s">
        <v>2326</v>
      </c>
      <c r="C370" s="60"/>
      <c r="D370" s="60"/>
      <c r="E370" s="60"/>
      <c r="F370" s="60"/>
      <c r="G370" s="61"/>
      <c r="H370" s="13">
        <f>SUM(H300:H369)</f>
        <v>600963.55960000004</v>
      </c>
    </row>
    <row r="371" spans="2:8">
      <c r="B371" s="6" t="s">
        <v>393</v>
      </c>
      <c r="C371" s="57" t="s">
        <v>394</v>
      </c>
      <c r="D371" s="57"/>
      <c r="E371" s="57"/>
      <c r="F371" s="57"/>
      <c r="G371" s="57"/>
      <c r="H371" s="58"/>
    </row>
    <row r="372" spans="2:8">
      <c r="B372" s="6" t="s">
        <v>395</v>
      </c>
      <c r="C372" s="57" t="s">
        <v>396</v>
      </c>
      <c r="D372" s="57"/>
      <c r="E372" s="57"/>
      <c r="F372" s="57"/>
      <c r="G372" s="57"/>
      <c r="H372" s="58"/>
    </row>
    <row r="373" spans="2:8" ht="63.75">
      <c r="B373" s="7" t="s">
        <v>397</v>
      </c>
      <c r="C373" s="8" t="s">
        <v>398</v>
      </c>
      <c r="D373" s="9" t="s">
        <v>15</v>
      </c>
      <c r="E373" s="9" t="s">
        <v>21</v>
      </c>
      <c r="F373" s="10">
        <v>659.4</v>
      </c>
      <c r="G373" s="10">
        <v>164.44</v>
      </c>
      <c r="H373" s="11">
        <f>F373*G373</f>
        <v>108431.73599999999</v>
      </c>
    </row>
    <row r="374" spans="2:8" ht="76.5">
      <c r="B374" s="7" t="s">
        <v>399</v>
      </c>
      <c r="C374" s="8" t="s">
        <v>400</v>
      </c>
      <c r="D374" s="9" t="s">
        <v>15</v>
      </c>
      <c r="E374" s="9" t="s">
        <v>21</v>
      </c>
      <c r="F374" s="10">
        <v>442.34</v>
      </c>
      <c r="G374" s="10">
        <v>176.94</v>
      </c>
      <c r="H374" s="11">
        <f>F374*G374</f>
        <v>78267.639599999995</v>
      </c>
    </row>
    <row r="375" spans="2:8" ht="76.5">
      <c r="B375" s="7" t="s">
        <v>401</v>
      </c>
      <c r="C375" s="8" t="s">
        <v>402</v>
      </c>
      <c r="D375" s="9" t="s">
        <v>15</v>
      </c>
      <c r="E375" s="9" t="s">
        <v>21</v>
      </c>
      <c r="F375" s="10">
        <v>457.44</v>
      </c>
      <c r="G375" s="10">
        <v>55.84</v>
      </c>
      <c r="H375" s="11">
        <f>F375*G375</f>
        <v>25543.4496</v>
      </c>
    </row>
    <row r="376" spans="2:8" ht="102">
      <c r="B376" s="7" t="s">
        <v>403</v>
      </c>
      <c r="C376" s="8" t="s">
        <v>404</v>
      </c>
      <c r="D376" s="9" t="s">
        <v>15</v>
      </c>
      <c r="E376" s="9" t="s">
        <v>21</v>
      </c>
      <c r="F376" s="10">
        <v>1559.18</v>
      </c>
      <c r="G376" s="10">
        <v>26.25</v>
      </c>
      <c r="H376" s="11">
        <f>F376*G376</f>
        <v>40928.474999999999</v>
      </c>
    </row>
    <row r="377" spans="2:8" ht="63.75">
      <c r="B377" s="7" t="s">
        <v>405</v>
      </c>
      <c r="C377" s="8" t="s">
        <v>406</v>
      </c>
      <c r="D377" s="9" t="s">
        <v>15</v>
      </c>
      <c r="E377" s="9" t="s">
        <v>21</v>
      </c>
      <c r="F377" s="10">
        <v>1559.18</v>
      </c>
      <c r="G377" s="10">
        <v>3.46</v>
      </c>
      <c r="H377" s="11">
        <f>F377*G377</f>
        <v>5394.7628000000004</v>
      </c>
    </row>
    <row r="378" spans="2:8">
      <c r="B378" s="6" t="s">
        <v>407</v>
      </c>
      <c r="C378" s="57" t="s">
        <v>408</v>
      </c>
      <c r="D378" s="57"/>
      <c r="E378" s="57"/>
      <c r="F378" s="57"/>
      <c r="G378" s="57"/>
      <c r="H378" s="58"/>
    </row>
    <row r="379" spans="2:8" ht="63.75">
      <c r="B379" s="7" t="s">
        <v>397</v>
      </c>
      <c r="C379" s="8" t="s">
        <v>398</v>
      </c>
      <c r="D379" s="9" t="s">
        <v>15</v>
      </c>
      <c r="E379" s="9" t="s">
        <v>21</v>
      </c>
      <c r="F379" s="10">
        <v>875.16</v>
      </c>
      <c r="G379" s="10">
        <v>164.44</v>
      </c>
      <c r="H379" s="11">
        <f>F379*G379</f>
        <v>143911.31039999999</v>
      </c>
    </row>
    <row r="380" spans="2:8" ht="76.5">
      <c r="B380" s="7" t="s">
        <v>399</v>
      </c>
      <c r="C380" s="8" t="s">
        <v>400</v>
      </c>
      <c r="D380" s="9" t="s">
        <v>15</v>
      </c>
      <c r="E380" s="9" t="s">
        <v>21</v>
      </c>
      <c r="F380" s="10">
        <v>161.63999999999999</v>
      </c>
      <c r="G380" s="10">
        <v>176.94</v>
      </c>
      <c r="H380" s="11">
        <f>F380*G380</f>
        <v>28600.581599999998</v>
      </c>
    </row>
    <row r="381" spans="2:8" ht="76.5">
      <c r="B381" s="7" t="s">
        <v>401</v>
      </c>
      <c r="C381" s="8" t="s">
        <v>402</v>
      </c>
      <c r="D381" s="9" t="s">
        <v>15</v>
      </c>
      <c r="E381" s="9" t="s">
        <v>21</v>
      </c>
      <c r="F381" s="10">
        <v>81.48</v>
      </c>
      <c r="G381" s="10">
        <v>55.84</v>
      </c>
      <c r="H381" s="11">
        <f>F381*G381</f>
        <v>4549.8432000000003</v>
      </c>
    </row>
    <row r="382" spans="2:8" ht="102">
      <c r="B382" s="7" t="s">
        <v>403</v>
      </c>
      <c r="C382" s="8" t="s">
        <v>404</v>
      </c>
      <c r="D382" s="9" t="s">
        <v>15</v>
      </c>
      <c r="E382" s="9" t="s">
        <v>21</v>
      </c>
      <c r="F382" s="10">
        <v>1118.28</v>
      </c>
      <c r="G382" s="10">
        <v>26.25</v>
      </c>
      <c r="H382" s="11">
        <f>F382*G382</f>
        <v>29354.85</v>
      </c>
    </row>
    <row r="383" spans="2:8" ht="63.75">
      <c r="B383" s="7" t="s">
        <v>405</v>
      </c>
      <c r="C383" s="8" t="s">
        <v>406</v>
      </c>
      <c r="D383" s="9" t="s">
        <v>15</v>
      </c>
      <c r="E383" s="9" t="s">
        <v>21</v>
      </c>
      <c r="F383" s="10">
        <v>1118.28</v>
      </c>
      <c r="G383" s="10">
        <v>3.46</v>
      </c>
      <c r="H383" s="11">
        <f>F383*G383</f>
        <v>3869.2487999999998</v>
      </c>
    </row>
    <row r="384" spans="2:8">
      <c r="B384" s="6" t="s">
        <v>409</v>
      </c>
      <c r="C384" s="57" t="s">
        <v>410</v>
      </c>
      <c r="D384" s="57"/>
      <c r="E384" s="57"/>
      <c r="F384" s="57"/>
      <c r="G384" s="57"/>
      <c r="H384" s="58"/>
    </row>
    <row r="385" spans="2:8">
      <c r="B385" s="6" t="s">
        <v>411</v>
      </c>
      <c r="C385" s="57" t="s">
        <v>121</v>
      </c>
      <c r="D385" s="57"/>
      <c r="E385" s="57"/>
      <c r="F385" s="57"/>
      <c r="G385" s="57"/>
      <c r="H385" s="58"/>
    </row>
    <row r="386" spans="2:8" ht="63.75">
      <c r="B386" s="7" t="s">
        <v>412</v>
      </c>
      <c r="C386" s="8" t="s">
        <v>413</v>
      </c>
      <c r="D386" s="9" t="s">
        <v>15</v>
      </c>
      <c r="E386" s="9" t="s">
        <v>21</v>
      </c>
      <c r="F386" s="10">
        <v>1092.3599999999999</v>
      </c>
      <c r="G386" s="10">
        <v>34</v>
      </c>
      <c r="H386" s="11">
        <f>F386*G386</f>
        <v>37140.239999999998</v>
      </c>
    </row>
    <row r="387" spans="2:8" ht="51">
      <c r="B387" s="7" t="s">
        <v>414</v>
      </c>
      <c r="C387" s="8" t="s">
        <v>415</v>
      </c>
      <c r="D387" s="9" t="s">
        <v>15</v>
      </c>
      <c r="E387" s="9" t="s">
        <v>21</v>
      </c>
      <c r="F387" s="10">
        <v>997.35</v>
      </c>
      <c r="G387" s="10">
        <v>182.14</v>
      </c>
      <c r="H387" s="11">
        <f>F387*G387</f>
        <v>181657.329</v>
      </c>
    </row>
    <row r="388" spans="2:8">
      <c r="B388" s="6" t="s">
        <v>416</v>
      </c>
      <c r="C388" s="57" t="s">
        <v>417</v>
      </c>
      <c r="D388" s="57"/>
      <c r="E388" s="57"/>
      <c r="F388" s="57"/>
      <c r="G388" s="57"/>
      <c r="H388" s="58"/>
    </row>
    <row r="389" spans="2:8" ht="63.75">
      <c r="B389" s="7" t="s">
        <v>418</v>
      </c>
      <c r="C389" s="8" t="s">
        <v>419</v>
      </c>
      <c r="D389" s="9" t="s">
        <v>15</v>
      </c>
      <c r="E389" s="9" t="s">
        <v>21</v>
      </c>
      <c r="F389" s="10">
        <v>30.45</v>
      </c>
      <c r="G389" s="10">
        <v>227.43</v>
      </c>
      <c r="H389" s="11">
        <f>F389*G389</f>
        <v>6925.2435000000005</v>
      </c>
    </row>
    <row r="390" spans="2:8" ht="63.75">
      <c r="B390" s="7" t="s">
        <v>420</v>
      </c>
      <c r="C390" s="8" t="s">
        <v>421</v>
      </c>
      <c r="D390" s="9" t="s">
        <v>15</v>
      </c>
      <c r="E390" s="9" t="s">
        <v>21</v>
      </c>
      <c r="F390" s="10">
        <v>44.37</v>
      </c>
      <c r="G390" s="10">
        <v>324.77999999999997</v>
      </c>
      <c r="H390" s="11">
        <f>F390*G390</f>
        <v>14410.488599999999</v>
      </c>
    </row>
    <row r="391" spans="2:8">
      <c r="B391" s="6" t="s">
        <v>422</v>
      </c>
      <c r="C391" s="57" t="s">
        <v>423</v>
      </c>
      <c r="D391" s="57"/>
      <c r="E391" s="57"/>
      <c r="F391" s="57"/>
      <c r="G391" s="57"/>
      <c r="H391" s="58"/>
    </row>
    <row r="392" spans="2:8" ht="38.25">
      <c r="B392" s="7" t="s">
        <v>424</v>
      </c>
      <c r="C392" s="8" t="s">
        <v>425</v>
      </c>
      <c r="D392" s="9" t="s">
        <v>15</v>
      </c>
      <c r="E392" s="9" t="s">
        <v>21</v>
      </c>
      <c r="F392" s="10">
        <v>252.46</v>
      </c>
      <c r="G392" s="10">
        <v>47.06</v>
      </c>
      <c r="H392" s="11">
        <f>F392*G392</f>
        <v>11880.767600000001</v>
      </c>
    </row>
    <row r="393" spans="2:8">
      <c r="B393" s="6" t="s">
        <v>426</v>
      </c>
      <c r="C393" s="57" t="s">
        <v>427</v>
      </c>
      <c r="D393" s="57"/>
      <c r="E393" s="57"/>
      <c r="F393" s="57"/>
      <c r="G393" s="57"/>
      <c r="H393" s="58"/>
    </row>
    <row r="394" spans="2:8" ht="38.25">
      <c r="B394" s="7" t="s">
        <v>428</v>
      </c>
      <c r="C394" s="8" t="s">
        <v>429</v>
      </c>
      <c r="D394" s="9" t="s">
        <v>15</v>
      </c>
      <c r="E394" s="9" t="s">
        <v>21</v>
      </c>
      <c r="F394" s="10">
        <v>28.02</v>
      </c>
      <c r="G394" s="10">
        <v>453.48</v>
      </c>
      <c r="H394" s="11">
        <f>F394*G394</f>
        <v>12706.509599999999</v>
      </c>
    </row>
    <row r="395" spans="2:8" ht="38.25">
      <c r="B395" s="7" t="s">
        <v>430</v>
      </c>
      <c r="C395" s="8" t="s">
        <v>431</v>
      </c>
      <c r="D395" s="9" t="s">
        <v>15</v>
      </c>
      <c r="E395" s="9" t="s">
        <v>21</v>
      </c>
      <c r="F395" s="10">
        <v>46.2</v>
      </c>
      <c r="G395" s="10">
        <v>449.22</v>
      </c>
      <c r="H395" s="11">
        <f>F395*G395</f>
        <v>20753.964000000004</v>
      </c>
    </row>
    <row r="396" spans="2:8" ht="38.25">
      <c r="B396" s="7" t="s">
        <v>432</v>
      </c>
      <c r="C396" s="8" t="s">
        <v>433</v>
      </c>
      <c r="D396" s="9" t="s">
        <v>15</v>
      </c>
      <c r="E396" s="9" t="s">
        <v>21</v>
      </c>
      <c r="F396" s="10">
        <v>4.96</v>
      </c>
      <c r="G396" s="10">
        <v>449.22</v>
      </c>
      <c r="H396" s="11">
        <f>F396*G396</f>
        <v>2228.1312000000003</v>
      </c>
    </row>
    <row r="397" spans="2:8">
      <c r="B397" s="6" t="s">
        <v>434</v>
      </c>
      <c r="C397" s="57" t="s">
        <v>435</v>
      </c>
      <c r="D397" s="57"/>
      <c r="E397" s="57"/>
      <c r="F397" s="57"/>
      <c r="G397" s="57"/>
      <c r="H397" s="58"/>
    </row>
    <row r="398" spans="2:8" ht="25.5">
      <c r="B398" s="7" t="s">
        <v>436</v>
      </c>
      <c r="C398" s="8" t="s">
        <v>437</v>
      </c>
      <c r="D398" s="9" t="s">
        <v>15</v>
      </c>
      <c r="E398" s="9" t="s">
        <v>21</v>
      </c>
      <c r="F398" s="10">
        <v>0.4</v>
      </c>
      <c r="G398" s="10">
        <v>13.34</v>
      </c>
      <c r="H398" s="11">
        <f>F398*G398</f>
        <v>5.3360000000000003</v>
      </c>
    </row>
    <row r="399" spans="2:8" ht="51">
      <c r="B399" s="7" t="s">
        <v>438</v>
      </c>
      <c r="C399" s="8" t="s">
        <v>439</v>
      </c>
      <c r="D399" s="9" t="s">
        <v>15</v>
      </c>
      <c r="E399" s="9" t="s">
        <v>42</v>
      </c>
      <c r="F399" s="10">
        <v>6.8</v>
      </c>
      <c r="G399" s="10">
        <v>60.68</v>
      </c>
      <c r="H399" s="11">
        <f>F399*G399</f>
        <v>412.62399999999997</v>
      </c>
    </row>
    <row r="400" spans="2:8" ht="38.25">
      <c r="B400" s="7" t="s">
        <v>440</v>
      </c>
      <c r="C400" s="8" t="s">
        <v>441</v>
      </c>
      <c r="D400" s="9" t="s">
        <v>15</v>
      </c>
      <c r="E400" s="9" t="s">
        <v>42</v>
      </c>
      <c r="F400" s="10">
        <v>208.8</v>
      </c>
      <c r="G400" s="10">
        <v>65.459999999999994</v>
      </c>
      <c r="H400" s="11">
        <f>F400*G400</f>
        <v>13668.047999999999</v>
      </c>
    </row>
    <row r="401" spans="2:8" ht="38.25">
      <c r="B401" s="7" t="s">
        <v>442</v>
      </c>
      <c r="C401" s="8" t="s">
        <v>443</v>
      </c>
      <c r="D401" s="9" t="s">
        <v>15</v>
      </c>
      <c r="E401" s="9" t="s">
        <v>21</v>
      </c>
      <c r="F401" s="10">
        <v>0.4</v>
      </c>
      <c r="G401" s="10">
        <v>188.93</v>
      </c>
      <c r="H401" s="11">
        <f>F401*G401</f>
        <v>75.572000000000003</v>
      </c>
    </row>
    <row r="402" spans="2:8">
      <c r="B402" s="6" t="s">
        <v>444</v>
      </c>
      <c r="C402" s="57" t="s">
        <v>445</v>
      </c>
      <c r="D402" s="57"/>
      <c r="E402" s="57"/>
      <c r="F402" s="57"/>
      <c r="G402" s="57"/>
      <c r="H402" s="58"/>
    </row>
    <row r="403" spans="2:8">
      <c r="B403" s="6" t="s">
        <v>446</v>
      </c>
      <c r="C403" s="57" t="s">
        <v>84</v>
      </c>
      <c r="D403" s="57"/>
      <c r="E403" s="57"/>
      <c r="F403" s="57"/>
      <c r="G403" s="57"/>
      <c r="H403" s="58"/>
    </row>
    <row r="404" spans="2:8" ht="63.75">
      <c r="B404" s="7" t="s">
        <v>412</v>
      </c>
      <c r="C404" s="8" t="s">
        <v>413</v>
      </c>
      <c r="D404" s="9" t="s">
        <v>15</v>
      </c>
      <c r="E404" s="9" t="s">
        <v>21</v>
      </c>
      <c r="F404" s="10">
        <v>2675.84</v>
      </c>
      <c r="G404" s="10">
        <v>34</v>
      </c>
      <c r="H404" s="11">
        <f>F404*G404</f>
        <v>90978.559999999998</v>
      </c>
    </row>
    <row r="405" spans="2:8" ht="51">
      <c r="B405" s="7" t="s">
        <v>414</v>
      </c>
      <c r="C405" s="8" t="s">
        <v>415</v>
      </c>
      <c r="D405" s="9" t="s">
        <v>15</v>
      </c>
      <c r="E405" s="9" t="s">
        <v>21</v>
      </c>
      <c r="F405" s="10">
        <v>1644.92</v>
      </c>
      <c r="G405" s="10">
        <v>182.14</v>
      </c>
      <c r="H405" s="11">
        <f>F405*G405</f>
        <v>299605.72879999998</v>
      </c>
    </row>
    <row r="406" spans="2:8" ht="51">
      <c r="B406" s="7" t="s">
        <v>447</v>
      </c>
      <c r="C406" s="8" t="s">
        <v>448</v>
      </c>
      <c r="D406" s="9" t="s">
        <v>15</v>
      </c>
      <c r="E406" s="9" t="s">
        <v>21</v>
      </c>
      <c r="F406" s="10">
        <v>212.68</v>
      </c>
      <c r="G406" s="10">
        <v>222.35</v>
      </c>
      <c r="H406" s="11">
        <f>F406*G406</f>
        <v>47289.398000000001</v>
      </c>
    </row>
    <row r="407" spans="2:8" ht="63.75">
      <c r="B407" s="7" t="s">
        <v>420</v>
      </c>
      <c r="C407" s="8" t="s">
        <v>421</v>
      </c>
      <c r="D407" s="9" t="s">
        <v>15</v>
      </c>
      <c r="E407" s="9" t="s">
        <v>21</v>
      </c>
      <c r="F407" s="10">
        <v>15.09</v>
      </c>
      <c r="G407" s="10">
        <v>324.77999999999997</v>
      </c>
      <c r="H407" s="11">
        <f>F407*G407</f>
        <v>4900.9301999999998</v>
      </c>
    </row>
    <row r="408" spans="2:8" ht="25.5">
      <c r="B408" s="7" t="s">
        <v>449</v>
      </c>
      <c r="C408" s="8" t="s">
        <v>450</v>
      </c>
      <c r="D408" s="9" t="s">
        <v>15</v>
      </c>
      <c r="E408" s="9" t="s">
        <v>21</v>
      </c>
      <c r="F408" s="10">
        <v>9.26</v>
      </c>
      <c r="G408" s="10">
        <v>615.23</v>
      </c>
      <c r="H408" s="11">
        <f>F408*G408</f>
        <v>5697.0298000000003</v>
      </c>
    </row>
    <row r="409" spans="2:8">
      <c r="B409" s="6" t="s">
        <v>451</v>
      </c>
      <c r="C409" s="57" t="s">
        <v>452</v>
      </c>
      <c r="D409" s="57"/>
      <c r="E409" s="57"/>
      <c r="F409" s="57"/>
      <c r="G409" s="57"/>
      <c r="H409" s="58"/>
    </row>
    <row r="410" spans="2:8" ht="76.5">
      <c r="B410" s="7" t="s">
        <v>453</v>
      </c>
      <c r="C410" s="8" t="s">
        <v>454</v>
      </c>
      <c r="D410" s="9" t="s">
        <v>15</v>
      </c>
      <c r="E410" s="9" t="s">
        <v>21</v>
      </c>
      <c r="F410" s="10">
        <v>1.4</v>
      </c>
      <c r="G410" s="10">
        <v>127.19</v>
      </c>
      <c r="H410" s="11">
        <f>F410*G410</f>
        <v>178.06599999999997</v>
      </c>
    </row>
    <row r="411" spans="2:8" ht="38.25">
      <c r="B411" s="7" t="s">
        <v>428</v>
      </c>
      <c r="C411" s="8" t="s">
        <v>429</v>
      </c>
      <c r="D411" s="9" t="s">
        <v>15</v>
      </c>
      <c r="E411" s="9" t="s">
        <v>21</v>
      </c>
      <c r="F411" s="10">
        <v>33.6</v>
      </c>
      <c r="G411" s="10">
        <v>453.48</v>
      </c>
      <c r="H411" s="11">
        <f>F411*G411</f>
        <v>15236.928000000002</v>
      </c>
    </row>
    <row r="412" spans="2:8" ht="38.25">
      <c r="B412" s="7" t="s">
        <v>432</v>
      </c>
      <c r="C412" s="8" t="s">
        <v>433</v>
      </c>
      <c r="D412" s="9" t="s">
        <v>15</v>
      </c>
      <c r="E412" s="9" t="s">
        <v>21</v>
      </c>
      <c r="F412" s="10">
        <v>15.86</v>
      </c>
      <c r="G412" s="10">
        <v>449.22</v>
      </c>
      <c r="H412" s="11">
        <f>F412*G412</f>
        <v>7124.6292000000003</v>
      </c>
    </row>
    <row r="413" spans="2:8">
      <c r="B413" s="6" t="s">
        <v>455</v>
      </c>
      <c r="C413" s="57" t="s">
        <v>435</v>
      </c>
      <c r="D413" s="57"/>
      <c r="E413" s="57"/>
      <c r="F413" s="57"/>
      <c r="G413" s="57"/>
      <c r="H413" s="58"/>
    </row>
    <row r="414" spans="2:8" ht="25.5">
      <c r="B414" s="7" t="s">
        <v>436</v>
      </c>
      <c r="C414" s="8" t="s">
        <v>437</v>
      </c>
      <c r="D414" s="9" t="s">
        <v>15</v>
      </c>
      <c r="E414" s="9" t="s">
        <v>21</v>
      </c>
      <c r="F414" s="10">
        <v>12.66</v>
      </c>
      <c r="G414" s="10">
        <v>13.34</v>
      </c>
      <c r="H414" s="11">
        <f>F414*G414</f>
        <v>168.8844</v>
      </c>
    </row>
    <row r="415" spans="2:8" ht="51">
      <c r="B415" s="7" t="s">
        <v>438</v>
      </c>
      <c r="C415" s="8" t="s">
        <v>439</v>
      </c>
      <c r="D415" s="9" t="s">
        <v>15</v>
      </c>
      <c r="E415" s="9" t="s">
        <v>42</v>
      </c>
      <c r="F415" s="10">
        <v>34.86</v>
      </c>
      <c r="G415" s="10">
        <v>60.68</v>
      </c>
      <c r="H415" s="11">
        <f>F415*G415</f>
        <v>2115.3047999999999</v>
      </c>
    </row>
    <row r="416" spans="2:8" ht="38.25">
      <c r="B416" s="7" t="s">
        <v>440</v>
      </c>
      <c r="C416" s="8" t="s">
        <v>441</v>
      </c>
      <c r="D416" s="9" t="s">
        <v>15</v>
      </c>
      <c r="E416" s="9" t="s">
        <v>42</v>
      </c>
      <c r="F416" s="10">
        <v>939.04</v>
      </c>
      <c r="G416" s="10">
        <v>65.459999999999994</v>
      </c>
      <c r="H416" s="11">
        <f>F416*G416</f>
        <v>61469.558399999994</v>
      </c>
    </row>
    <row r="417" spans="2:8" ht="38.25">
      <c r="B417" s="7" t="s">
        <v>442</v>
      </c>
      <c r="C417" s="8" t="s">
        <v>443</v>
      </c>
      <c r="D417" s="9" t="s">
        <v>15</v>
      </c>
      <c r="E417" s="9" t="s">
        <v>21</v>
      </c>
      <c r="F417" s="10">
        <v>12.66</v>
      </c>
      <c r="G417" s="10">
        <v>188.93</v>
      </c>
      <c r="H417" s="11">
        <f>F417*G417</f>
        <v>2391.8538000000003</v>
      </c>
    </row>
    <row r="418" spans="2:8">
      <c r="B418" s="6" t="s">
        <v>456</v>
      </c>
      <c r="C418" s="57" t="s">
        <v>457</v>
      </c>
      <c r="D418" s="57"/>
      <c r="E418" s="57"/>
      <c r="F418" s="57"/>
      <c r="G418" s="57"/>
      <c r="H418" s="58"/>
    </row>
    <row r="419" spans="2:8" ht="51">
      <c r="B419" s="7" t="s">
        <v>458</v>
      </c>
      <c r="C419" s="8" t="s">
        <v>459</v>
      </c>
      <c r="D419" s="9" t="s">
        <v>15</v>
      </c>
      <c r="E419" s="9" t="s">
        <v>21</v>
      </c>
      <c r="F419" s="10">
        <v>14.7</v>
      </c>
      <c r="G419" s="10">
        <v>324.77999999999997</v>
      </c>
      <c r="H419" s="11">
        <f>F419*G419</f>
        <v>4774.2659999999996</v>
      </c>
    </row>
    <row r="420" spans="2:8" ht="51">
      <c r="B420" s="7" t="s">
        <v>460</v>
      </c>
      <c r="C420" s="8" t="s">
        <v>461</v>
      </c>
      <c r="D420" s="9" t="s">
        <v>15</v>
      </c>
      <c r="E420" s="9" t="s">
        <v>21</v>
      </c>
      <c r="F420" s="10">
        <v>9.98</v>
      </c>
      <c r="G420" s="10">
        <v>227.43</v>
      </c>
      <c r="H420" s="11">
        <f>F420*G420</f>
        <v>2269.7514000000001</v>
      </c>
    </row>
    <row r="421" spans="2:8">
      <c r="B421" s="6" t="s">
        <v>462</v>
      </c>
      <c r="C421" s="57" t="s">
        <v>463</v>
      </c>
      <c r="D421" s="57"/>
      <c r="E421" s="57"/>
      <c r="F421" s="57"/>
      <c r="G421" s="57"/>
      <c r="H421" s="58"/>
    </row>
    <row r="422" spans="2:8" ht="38.25">
      <c r="B422" s="7" t="s">
        <v>424</v>
      </c>
      <c r="C422" s="8" t="s">
        <v>425</v>
      </c>
      <c r="D422" s="9" t="s">
        <v>15</v>
      </c>
      <c r="E422" s="9" t="s">
        <v>21</v>
      </c>
      <c r="F422" s="10">
        <v>228.36</v>
      </c>
      <c r="G422" s="10">
        <v>47.06</v>
      </c>
      <c r="H422" s="11">
        <f>F422*G422</f>
        <v>10746.6216</v>
      </c>
    </row>
    <row r="423" spans="2:8" ht="51">
      <c r="B423" s="7" t="s">
        <v>447</v>
      </c>
      <c r="C423" s="8" t="s">
        <v>448</v>
      </c>
      <c r="D423" s="9" t="s">
        <v>15</v>
      </c>
      <c r="E423" s="9" t="s">
        <v>21</v>
      </c>
      <c r="F423" s="10">
        <v>212.68</v>
      </c>
      <c r="G423" s="10">
        <v>222.35</v>
      </c>
      <c r="H423" s="11">
        <f>F423*G423</f>
        <v>47289.398000000001</v>
      </c>
    </row>
    <row r="424" spans="2:8">
      <c r="B424" s="6" t="s">
        <v>464</v>
      </c>
      <c r="C424" s="57" t="s">
        <v>465</v>
      </c>
      <c r="D424" s="57"/>
      <c r="E424" s="57"/>
      <c r="F424" s="57"/>
      <c r="G424" s="57"/>
      <c r="H424" s="58"/>
    </row>
    <row r="425" spans="2:8" ht="38.25">
      <c r="B425" s="7" t="s">
        <v>424</v>
      </c>
      <c r="C425" s="8" t="s">
        <v>425</v>
      </c>
      <c r="D425" s="9" t="s">
        <v>15</v>
      </c>
      <c r="E425" s="9" t="s">
        <v>21</v>
      </c>
      <c r="F425" s="10">
        <v>107.86</v>
      </c>
      <c r="G425" s="10">
        <v>47.06</v>
      </c>
      <c r="H425" s="11">
        <f>F425*G425</f>
        <v>5075.8915999999999</v>
      </c>
    </row>
    <row r="426" spans="2:8" ht="63.75">
      <c r="B426" s="7" t="s">
        <v>412</v>
      </c>
      <c r="C426" s="8" t="s">
        <v>413</v>
      </c>
      <c r="D426" s="9" t="s">
        <v>15</v>
      </c>
      <c r="E426" s="9" t="s">
        <v>21</v>
      </c>
      <c r="F426" s="10">
        <v>3146.79</v>
      </c>
      <c r="G426" s="10">
        <v>34</v>
      </c>
      <c r="H426" s="11">
        <f>F426*G426</f>
        <v>106990.86</v>
      </c>
    </row>
    <row r="427" spans="2:8" ht="51">
      <c r="B427" s="7" t="s">
        <v>447</v>
      </c>
      <c r="C427" s="8" t="s">
        <v>448</v>
      </c>
      <c r="D427" s="9" t="s">
        <v>15</v>
      </c>
      <c r="E427" s="9" t="s">
        <v>21</v>
      </c>
      <c r="F427" s="10">
        <v>25.48</v>
      </c>
      <c r="G427" s="10">
        <v>222.35</v>
      </c>
      <c r="H427" s="11">
        <f>F427*G427</f>
        <v>5665.4780000000001</v>
      </c>
    </row>
    <row r="428" spans="2:8">
      <c r="B428" s="6" t="s">
        <v>466</v>
      </c>
      <c r="C428" s="57" t="s">
        <v>467</v>
      </c>
      <c r="D428" s="57"/>
      <c r="E428" s="57"/>
      <c r="F428" s="57"/>
      <c r="G428" s="57"/>
      <c r="H428" s="58"/>
    </row>
    <row r="429" spans="2:8" ht="38.25">
      <c r="B429" s="7" t="s">
        <v>424</v>
      </c>
      <c r="C429" s="8" t="s">
        <v>425</v>
      </c>
      <c r="D429" s="9" t="s">
        <v>15</v>
      </c>
      <c r="E429" s="9" t="s">
        <v>21</v>
      </c>
      <c r="F429" s="10">
        <v>825.87</v>
      </c>
      <c r="G429" s="10">
        <v>47.06</v>
      </c>
      <c r="H429" s="11">
        <f>F429*G429</f>
        <v>38865.442200000005</v>
      </c>
    </row>
    <row r="430" spans="2:8" ht="38.25">
      <c r="B430" s="7" t="s">
        <v>468</v>
      </c>
      <c r="C430" s="8" t="s">
        <v>469</v>
      </c>
      <c r="D430" s="9" t="s">
        <v>15</v>
      </c>
      <c r="E430" s="9" t="s">
        <v>42</v>
      </c>
      <c r="F430" s="10">
        <v>1.6</v>
      </c>
      <c r="G430" s="10">
        <v>66.8</v>
      </c>
      <c r="H430" s="11">
        <f>F430*G430</f>
        <v>106.88</v>
      </c>
    </row>
    <row r="431" spans="2:8" ht="63.75">
      <c r="B431" s="7" t="s">
        <v>412</v>
      </c>
      <c r="C431" s="8" t="s">
        <v>413</v>
      </c>
      <c r="D431" s="9" t="s">
        <v>15</v>
      </c>
      <c r="E431" s="9" t="s">
        <v>21</v>
      </c>
      <c r="F431" s="10">
        <v>820.59</v>
      </c>
      <c r="G431" s="10">
        <v>34</v>
      </c>
      <c r="H431" s="11">
        <f>F431*G431</f>
        <v>27900.06</v>
      </c>
    </row>
    <row r="432" spans="2:8">
      <c r="B432" s="6" t="s">
        <v>470</v>
      </c>
      <c r="C432" s="57" t="s">
        <v>471</v>
      </c>
      <c r="D432" s="57"/>
      <c r="E432" s="57"/>
      <c r="F432" s="57"/>
      <c r="G432" s="57"/>
      <c r="H432" s="58"/>
    </row>
    <row r="433" spans="2:8" ht="25.5">
      <c r="B433" s="7" t="s">
        <v>472</v>
      </c>
      <c r="C433" s="8" t="s">
        <v>473</v>
      </c>
      <c r="D433" s="9" t="s">
        <v>15</v>
      </c>
      <c r="E433" s="9" t="s">
        <v>42</v>
      </c>
      <c r="F433" s="10">
        <v>101.2</v>
      </c>
      <c r="G433" s="10">
        <v>72.77</v>
      </c>
      <c r="H433" s="11">
        <f>F433*G433</f>
        <v>7364.3239999999996</v>
      </c>
    </row>
    <row r="434" spans="2:8">
      <c r="B434" s="6" t="s">
        <v>474</v>
      </c>
      <c r="C434" s="57" t="s">
        <v>475</v>
      </c>
      <c r="D434" s="57"/>
      <c r="E434" s="57"/>
      <c r="F434" s="57"/>
      <c r="G434" s="57"/>
      <c r="H434" s="58"/>
    </row>
    <row r="435" spans="2:8" ht="25.5">
      <c r="B435" s="7" t="s">
        <v>472</v>
      </c>
      <c r="C435" s="8" t="s">
        <v>473</v>
      </c>
      <c r="D435" s="9" t="s">
        <v>15</v>
      </c>
      <c r="E435" s="9" t="s">
        <v>42</v>
      </c>
      <c r="F435" s="10">
        <v>29.4</v>
      </c>
      <c r="G435" s="10">
        <v>72.77</v>
      </c>
      <c r="H435" s="11">
        <f>F435*G435</f>
        <v>2139.4379999999996</v>
      </c>
    </row>
    <row r="436" spans="2:8">
      <c r="B436" s="6" t="s">
        <v>476</v>
      </c>
      <c r="C436" s="57" t="s">
        <v>477</v>
      </c>
      <c r="D436" s="57"/>
      <c r="E436" s="57"/>
      <c r="F436" s="57"/>
      <c r="G436" s="57"/>
      <c r="H436" s="58"/>
    </row>
    <row r="437" spans="2:8" ht="38.25">
      <c r="B437" s="7" t="s">
        <v>478</v>
      </c>
      <c r="C437" s="8" t="s">
        <v>479</v>
      </c>
      <c r="D437" s="9" t="s">
        <v>15</v>
      </c>
      <c r="E437" s="9" t="s">
        <v>21</v>
      </c>
      <c r="F437" s="10">
        <v>23.52</v>
      </c>
      <c r="G437" s="10">
        <v>279.76</v>
      </c>
      <c r="H437" s="11">
        <f t="shared" ref="H437:H443" si="16">F437*G437</f>
        <v>6579.9551999999994</v>
      </c>
    </row>
    <row r="438" spans="2:8" ht="51">
      <c r="B438" s="7" t="s">
        <v>480</v>
      </c>
      <c r="C438" s="8" t="s">
        <v>481</v>
      </c>
      <c r="D438" s="9" t="s">
        <v>15</v>
      </c>
      <c r="E438" s="9" t="s">
        <v>21</v>
      </c>
      <c r="F438" s="10">
        <v>140.88</v>
      </c>
      <c r="G438" s="10">
        <v>174.95</v>
      </c>
      <c r="H438" s="11">
        <f t="shared" si="16"/>
        <v>24646.955999999998</v>
      </c>
    </row>
    <row r="439" spans="2:8" ht="25.5">
      <c r="B439" s="7" t="s">
        <v>482</v>
      </c>
      <c r="C439" s="8" t="s">
        <v>483</v>
      </c>
      <c r="D439" s="9" t="s">
        <v>15</v>
      </c>
      <c r="E439" s="9" t="s">
        <v>21</v>
      </c>
      <c r="F439" s="10">
        <v>9.19</v>
      </c>
      <c r="G439" s="10">
        <v>322.10000000000002</v>
      </c>
      <c r="H439" s="11">
        <f t="shared" si="16"/>
        <v>2960.0990000000002</v>
      </c>
    </row>
    <row r="440" spans="2:8" ht="63.75">
      <c r="B440" s="7" t="s">
        <v>412</v>
      </c>
      <c r="C440" s="8" t="s">
        <v>413</v>
      </c>
      <c r="D440" s="9" t="s">
        <v>15</v>
      </c>
      <c r="E440" s="9" t="s">
        <v>21</v>
      </c>
      <c r="F440" s="10">
        <v>140.88</v>
      </c>
      <c r="G440" s="10">
        <v>34</v>
      </c>
      <c r="H440" s="11">
        <f t="shared" si="16"/>
        <v>4789.92</v>
      </c>
    </row>
    <row r="441" spans="2:8" ht="51">
      <c r="B441" s="7" t="s">
        <v>484</v>
      </c>
      <c r="C441" s="8" t="s">
        <v>485</v>
      </c>
      <c r="D441" s="9" t="s">
        <v>15</v>
      </c>
      <c r="E441" s="9" t="s">
        <v>59</v>
      </c>
      <c r="F441" s="10">
        <v>3.18</v>
      </c>
      <c r="G441" s="10">
        <v>312.37</v>
      </c>
      <c r="H441" s="11">
        <f t="shared" si="16"/>
        <v>993.33660000000009</v>
      </c>
    </row>
    <row r="442" spans="2:8" ht="51">
      <c r="B442" s="7" t="s">
        <v>486</v>
      </c>
      <c r="C442" s="8" t="s">
        <v>487</v>
      </c>
      <c r="D442" s="9" t="s">
        <v>15</v>
      </c>
      <c r="E442" s="9" t="s">
        <v>59</v>
      </c>
      <c r="F442" s="10">
        <v>0.6</v>
      </c>
      <c r="G442" s="10">
        <v>636.70000000000005</v>
      </c>
      <c r="H442" s="11">
        <f t="shared" si="16"/>
        <v>382.02000000000004</v>
      </c>
    </row>
    <row r="443" spans="2:8" ht="51">
      <c r="B443" s="7" t="s">
        <v>488</v>
      </c>
      <c r="C443" s="8" t="s">
        <v>489</v>
      </c>
      <c r="D443" s="9" t="s">
        <v>15</v>
      </c>
      <c r="E443" s="9" t="s">
        <v>42</v>
      </c>
      <c r="F443" s="10">
        <v>89.85</v>
      </c>
      <c r="G443" s="10">
        <v>307.54000000000002</v>
      </c>
      <c r="H443" s="11">
        <f t="shared" si="16"/>
        <v>27632.469000000001</v>
      </c>
    </row>
    <row r="444" spans="2:8">
      <c r="B444" s="6" t="s">
        <v>490</v>
      </c>
      <c r="C444" s="57" t="s">
        <v>491</v>
      </c>
      <c r="D444" s="57"/>
      <c r="E444" s="57"/>
      <c r="F444" s="57"/>
      <c r="G444" s="57"/>
      <c r="H444" s="58"/>
    </row>
    <row r="445" spans="2:8" ht="25.5">
      <c r="B445" s="7" t="s">
        <v>492</v>
      </c>
      <c r="C445" s="8" t="s">
        <v>493</v>
      </c>
      <c r="D445" s="9" t="s">
        <v>15</v>
      </c>
      <c r="E445" s="9" t="s">
        <v>21</v>
      </c>
      <c r="F445" s="10">
        <v>172.64</v>
      </c>
      <c r="G445" s="10">
        <v>13.03</v>
      </c>
      <c r="H445" s="11">
        <f t="shared" ref="H445:H453" si="17">F445*G445</f>
        <v>2249.4991999999997</v>
      </c>
    </row>
    <row r="446" spans="2:8" ht="63.75">
      <c r="B446" s="7" t="s">
        <v>397</v>
      </c>
      <c r="C446" s="8" t="s">
        <v>398</v>
      </c>
      <c r="D446" s="9" t="s">
        <v>15</v>
      </c>
      <c r="E446" s="9" t="s">
        <v>21</v>
      </c>
      <c r="F446" s="10">
        <v>109.65</v>
      </c>
      <c r="G446" s="10">
        <v>164.44</v>
      </c>
      <c r="H446" s="11">
        <f t="shared" si="17"/>
        <v>18030.846000000001</v>
      </c>
    </row>
    <row r="447" spans="2:8" ht="76.5">
      <c r="B447" s="7" t="s">
        <v>401</v>
      </c>
      <c r="C447" s="8" t="s">
        <v>402</v>
      </c>
      <c r="D447" s="9" t="s">
        <v>15</v>
      </c>
      <c r="E447" s="9" t="s">
        <v>21</v>
      </c>
      <c r="F447" s="10">
        <v>65.680000000000007</v>
      </c>
      <c r="G447" s="10">
        <v>55.84</v>
      </c>
      <c r="H447" s="11">
        <f t="shared" si="17"/>
        <v>3667.5712000000008</v>
      </c>
    </row>
    <row r="448" spans="2:8" ht="89.25">
      <c r="B448" s="7" t="s">
        <v>494</v>
      </c>
      <c r="C448" s="8" t="s">
        <v>495</v>
      </c>
      <c r="D448" s="9" t="s">
        <v>15</v>
      </c>
      <c r="E448" s="9" t="s">
        <v>21</v>
      </c>
      <c r="F448" s="10">
        <v>225.57</v>
      </c>
      <c r="G448" s="10">
        <v>78.98</v>
      </c>
      <c r="H448" s="11">
        <f t="shared" si="17"/>
        <v>17815.518599999999</v>
      </c>
    </row>
    <row r="449" spans="2:8" ht="89.25">
      <c r="B449" s="7" t="s">
        <v>496</v>
      </c>
      <c r="C449" s="8" t="s">
        <v>497</v>
      </c>
      <c r="D449" s="9" t="s">
        <v>15</v>
      </c>
      <c r="E449" s="9" t="s">
        <v>21</v>
      </c>
      <c r="F449" s="10">
        <v>209.84</v>
      </c>
      <c r="G449" s="10">
        <v>30.82</v>
      </c>
      <c r="H449" s="11">
        <f t="shared" si="17"/>
        <v>6467.2687999999998</v>
      </c>
    </row>
    <row r="450" spans="2:8" ht="102">
      <c r="B450" s="7" t="s">
        <v>403</v>
      </c>
      <c r="C450" s="8" t="s">
        <v>404</v>
      </c>
      <c r="D450" s="9" t="s">
        <v>15</v>
      </c>
      <c r="E450" s="9" t="s">
        <v>21</v>
      </c>
      <c r="F450" s="10">
        <v>109.65</v>
      </c>
      <c r="G450" s="10">
        <v>26.25</v>
      </c>
      <c r="H450" s="11">
        <f t="shared" si="17"/>
        <v>2878.3125</v>
      </c>
    </row>
    <row r="451" spans="2:8" ht="63.75">
      <c r="B451" s="7" t="s">
        <v>405</v>
      </c>
      <c r="C451" s="8" t="s">
        <v>406</v>
      </c>
      <c r="D451" s="9" t="s">
        <v>15</v>
      </c>
      <c r="E451" s="9" t="s">
        <v>21</v>
      </c>
      <c r="F451" s="10">
        <v>319.49</v>
      </c>
      <c r="G451" s="10">
        <v>3.46</v>
      </c>
      <c r="H451" s="11">
        <f t="shared" si="17"/>
        <v>1105.4354000000001</v>
      </c>
    </row>
    <row r="452" spans="2:8" ht="38.25">
      <c r="B452" s="7" t="s">
        <v>498</v>
      </c>
      <c r="C452" s="8" t="s">
        <v>499</v>
      </c>
      <c r="D452" s="9" t="s">
        <v>15</v>
      </c>
      <c r="E452" s="9" t="s">
        <v>21</v>
      </c>
      <c r="F452" s="10">
        <v>209.84</v>
      </c>
      <c r="G452" s="10">
        <v>12.05</v>
      </c>
      <c r="H452" s="11">
        <f t="shared" si="17"/>
        <v>2528.5720000000001</v>
      </c>
    </row>
    <row r="453" spans="2:8" ht="25.5">
      <c r="B453" s="7" t="s">
        <v>500</v>
      </c>
      <c r="C453" s="8" t="s">
        <v>501</v>
      </c>
      <c r="D453" s="9" t="s">
        <v>15</v>
      </c>
      <c r="E453" s="9" t="s">
        <v>21</v>
      </c>
      <c r="F453" s="10">
        <v>209.84</v>
      </c>
      <c r="G453" s="10">
        <v>12.33</v>
      </c>
      <c r="H453" s="11">
        <f t="shared" si="17"/>
        <v>2587.3272000000002</v>
      </c>
    </row>
    <row r="454" spans="2:8">
      <c r="B454" s="6" t="s">
        <v>502</v>
      </c>
      <c r="C454" s="57" t="s">
        <v>503</v>
      </c>
      <c r="D454" s="57"/>
      <c r="E454" s="57"/>
      <c r="F454" s="57"/>
      <c r="G454" s="57"/>
      <c r="H454" s="58"/>
    </row>
    <row r="455" spans="2:8" ht="25.5">
      <c r="B455" s="7" t="s">
        <v>482</v>
      </c>
      <c r="C455" s="8" t="s">
        <v>483</v>
      </c>
      <c r="D455" s="9" t="s">
        <v>15</v>
      </c>
      <c r="E455" s="9" t="s">
        <v>21</v>
      </c>
      <c r="F455" s="10">
        <v>11.44</v>
      </c>
      <c r="G455" s="10">
        <v>322.10000000000002</v>
      </c>
      <c r="H455" s="11">
        <f>F455*G455</f>
        <v>3684.8240000000001</v>
      </c>
    </row>
    <row r="456" spans="2:8" ht="63.75">
      <c r="B456" s="7" t="s">
        <v>412</v>
      </c>
      <c r="C456" s="8" t="s">
        <v>413</v>
      </c>
      <c r="D456" s="9" t="s">
        <v>15</v>
      </c>
      <c r="E456" s="9" t="s">
        <v>21</v>
      </c>
      <c r="F456" s="10">
        <v>52.31</v>
      </c>
      <c r="G456" s="10">
        <v>34</v>
      </c>
      <c r="H456" s="11">
        <f>F456*G456</f>
        <v>1778.54</v>
      </c>
    </row>
    <row r="457" spans="2:8" ht="51">
      <c r="B457" s="7" t="s">
        <v>484</v>
      </c>
      <c r="C457" s="8" t="s">
        <v>485</v>
      </c>
      <c r="D457" s="9" t="s">
        <v>15</v>
      </c>
      <c r="E457" s="9" t="s">
        <v>59</v>
      </c>
      <c r="F457" s="10">
        <v>10.119999999999999</v>
      </c>
      <c r="G457" s="10">
        <v>312.37</v>
      </c>
      <c r="H457" s="11">
        <f>F457*G457</f>
        <v>3161.1843999999996</v>
      </c>
    </row>
    <row r="458" spans="2:8" ht="51">
      <c r="B458" s="7" t="s">
        <v>486</v>
      </c>
      <c r="C458" s="8" t="s">
        <v>487</v>
      </c>
      <c r="D458" s="9" t="s">
        <v>15</v>
      </c>
      <c r="E458" s="9" t="s">
        <v>59</v>
      </c>
      <c r="F458" s="10">
        <v>3.9</v>
      </c>
      <c r="G458" s="10">
        <v>636.70000000000005</v>
      </c>
      <c r="H458" s="11">
        <f>F458*G458</f>
        <v>2483.13</v>
      </c>
    </row>
    <row r="459" spans="2:8" ht="51">
      <c r="B459" s="7" t="s">
        <v>488</v>
      </c>
      <c r="C459" s="8" t="s">
        <v>489</v>
      </c>
      <c r="D459" s="9" t="s">
        <v>15</v>
      </c>
      <c r="E459" s="9" t="s">
        <v>42</v>
      </c>
      <c r="F459" s="10">
        <v>35.92</v>
      </c>
      <c r="G459" s="10">
        <v>307.54000000000002</v>
      </c>
      <c r="H459" s="11">
        <f>F459*G459</f>
        <v>11046.836800000001</v>
      </c>
    </row>
    <row r="460" spans="2:8">
      <c r="B460" s="6" t="s">
        <v>504</v>
      </c>
      <c r="C460" s="57" t="s">
        <v>505</v>
      </c>
      <c r="D460" s="57"/>
      <c r="E460" s="57"/>
      <c r="F460" s="57"/>
      <c r="G460" s="57"/>
      <c r="H460" s="58"/>
    </row>
    <row r="461" spans="2:8" ht="25.5">
      <c r="B461" s="7" t="s">
        <v>492</v>
      </c>
      <c r="C461" s="8" t="s">
        <v>493</v>
      </c>
      <c r="D461" s="9" t="s">
        <v>15</v>
      </c>
      <c r="E461" s="9" t="s">
        <v>21</v>
      </c>
      <c r="F461" s="10">
        <v>64.209999999999994</v>
      </c>
      <c r="G461" s="10">
        <v>13.03</v>
      </c>
      <c r="H461" s="11">
        <f t="shared" ref="H461:H469" si="18">F461*G461</f>
        <v>836.65629999999987</v>
      </c>
    </row>
    <row r="462" spans="2:8" ht="63.75">
      <c r="B462" s="7" t="s">
        <v>397</v>
      </c>
      <c r="C462" s="8" t="s">
        <v>398</v>
      </c>
      <c r="D462" s="9" t="s">
        <v>15</v>
      </c>
      <c r="E462" s="9" t="s">
        <v>21</v>
      </c>
      <c r="F462" s="10">
        <v>46.65</v>
      </c>
      <c r="G462" s="10">
        <v>164.44</v>
      </c>
      <c r="H462" s="11">
        <f t="shared" si="18"/>
        <v>7671.1259999999993</v>
      </c>
    </row>
    <row r="463" spans="2:8" ht="76.5">
      <c r="B463" s="7" t="s">
        <v>401</v>
      </c>
      <c r="C463" s="8" t="s">
        <v>402</v>
      </c>
      <c r="D463" s="9" t="s">
        <v>15</v>
      </c>
      <c r="E463" s="9" t="s">
        <v>21</v>
      </c>
      <c r="F463" s="10">
        <v>81.3</v>
      </c>
      <c r="G463" s="10">
        <v>55.84</v>
      </c>
      <c r="H463" s="11">
        <f t="shared" si="18"/>
        <v>4539.7920000000004</v>
      </c>
    </row>
    <row r="464" spans="2:8" ht="89.25">
      <c r="B464" s="7" t="s">
        <v>494</v>
      </c>
      <c r="C464" s="8" t="s">
        <v>495</v>
      </c>
      <c r="D464" s="9" t="s">
        <v>15</v>
      </c>
      <c r="E464" s="9" t="s">
        <v>21</v>
      </c>
      <c r="F464" s="10">
        <v>15.87</v>
      </c>
      <c r="G464" s="10">
        <v>78.98</v>
      </c>
      <c r="H464" s="11">
        <f t="shared" si="18"/>
        <v>1253.4126000000001</v>
      </c>
    </row>
    <row r="465" spans="2:8" ht="89.25">
      <c r="B465" s="7" t="s">
        <v>496</v>
      </c>
      <c r="C465" s="8" t="s">
        <v>497</v>
      </c>
      <c r="D465" s="9" t="s">
        <v>15</v>
      </c>
      <c r="E465" s="9" t="s">
        <v>21</v>
      </c>
      <c r="F465" s="10">
        <v>101.44</v>
      </c>
      <c r="G465" s="10">
        <v>30.82</v>
      </c>
      <c r="H465" s="11">
        <f t="shared" si="18"/>
        <v>3126.3807999999999</v>
      </c>
    </row>
    <row r="466" spans="2:8" ht="76.5">
      <c r="B466" s="7" t="s">
        <v>506</v>
      </c>
      <c r="C466" s="8" t="s">
        <v>507</v>
      </c>
      <c r="D466" s="9" t="s">
        <v>15</v>
      </c>
      <c r="E466" s="9" t="s">
        <v>21</v>
      </c>
      <c r="F466" s="10">
        <v>101.44</v>
      </c>
      <c r="G466" s="10">
        <v>61.5</v>
      </c>
      <c r="H466" s="11">
        <f t="shared" si="18"/>
        <v>6238.5599999999995</v>
      </c>
    </row>
    <row r="467" spans="2:8" ht="63.75">
      <c r="B467" s="7" t="s">
        <v>405</v>
      </c>
      <c r="C467" s="8" t="s">
        <v>406</v>
      </c>
      <c r="D467" s="9" t="s">
        <v>15</v>
      </c>
      <c r="E467" s="9" t="s">
        <v>21</v>
      </c>
      <c r="F467" s="10">
        <v>101.44</v>
      </c>
      <c r="G467" s="10">
        <v>3.46</v>
      </c>
      <c r="H467" s="11">
        <f t="shared" si="18"/>
        <v>350.98239999999998</v>
      </c>
    </row>
    <row r="468" spans="2:8" ht="38.25">
      <c r="B468" s="7" t="s">
        <v>498</v>
      </c>
      <c r="C468" s="8" t="s">
        <v>499</v>
      </c>
      <c r="D468" s="9" t="s">
        <v>15</v>
      </c>
      <c r="E468" s="9" t="s">
        <v>21</v>
      </c>
      <c r="F468" s="10">
        <v>101.44</v>
      </c>
      <c r="G468" s="10">
        <v>12.05</v>
      </c>
      <c r="H468" s="11">
        <f t="shared" si="18"/>
        <v>1222.3520000000001</v>
      </c>
    </row>
    <row r="469" spans="2:8" ht="38.25">
      <c r="B469" s="7" t="s">
        <v>508</v>
      </c>
      <c r="C469" s="8" t="s">
        <v>509</v>
      </c>
      <c r="D469" s="9" t="s">
        <v>15</v>
      </c>
      <c r="E469" s="9" t="s">
        <v>21</v>
      </c>
      <c r="F469" s="10">
        <v>101.44</v>
      </c>
      <c r="G469" s="10">
        <v>10.52</v>
      </c>
      <c r="H469" s="11">
        <f t="shared" si="18"/>
        <v>1067.1487999999999</v>
      </c>
    </row>
    <row r="470" spans="2:8">
      <c r="B470" s="59" t="s">
        <v>2326</v>
      </c>
      <c r="C470" s="60"/>
      <c r="D470" s="60"/>
      <c r="E470" s="60"/>
      <c r="F470" s="60"/>
      <c r="G470" s="61"/>
      <c r="H470" s="13">
        <f>SUM(H373:H469)</f>
        <v>1740837.4654999992</v>
      </c>
    </row>
    <row r="471" spans="2:8">
      <c r="B471" s="6" t="s">
        <v>510</v>
      </c>
      <c r="C471" s="57" t="s">
        <v>511</v>
      </c>
      <c r="D471" s="57"/>
      <c r="E471" s="57"/>
      <c r="F471" s="57"/>
      <c r="G471" s="57"/>
      <c r="H471" s="58"/>
    </row>
    <row r="472" spans="2:8">
      <c r="B472" s="6" t="s">
        <v>512</v>
      </c>
      <c r="C472" s="57" t="s">
        <v>513</v>
      </c>
      <c r="D472" s="57"/>
      <c r="E472" s="57"/>
      <c r="F472" s="57"/>
      <c r="G472" s="57"/>
      <c r="H472" s="58"/>
    </row>
    <row r="473" spans="2:8" ht="25.5">
      <c r="B473" s="7" t="s">
        <v>336</v>
      </c>
      <c r="C473" s="8" t="s">
        <v>337</v>
      </c>
      <c r="D473" s="9" t="s">
        <v>15</v>
      </c>
      <c r="E473" s="9" t="s">
        <v>21</v>
      </c>
      <c r="F473" s="10">
        <v>338.55</v>
      </c>
      <c r="G473" s="10">
        <v>1.82</v>
      </c>
      <c r="H473" s="11">
        <f>F473*G473</f>
        <v>616.16100000000006</v>
      </c>
    </row>
    <row r="474" spans="2:8" ht="38.25">
      <c r="B474" s="7" t="s">
        <v>514</v>
      </c>
      <c r="C474" s="8" t="s">
        <v>515</v>
      </c>
      <c r="D474" s="9" t="s">
        <v>15</v>
      </c>
      <c r="E474" s="9" t="s">
        <v>21</v>
      </c>
      <c r="F474" s="10">
        <v>338.55</v>
      </c>
      <c r="G474" s="10">
        <v>21.12</v>
      </c>
      <c r="H474" s="11">
        <f>F474*G474</f>
        <v>7150.1760000000004</v>
      </c>
    </row>
    <row r="475" spans="2:8">
      <c r="B475" s="6" t="s">
        <v>516</v>
      </c>
      <c r="C475" s="57" t="s">
        <v>408</v>
      </c>
      <c r="D475" s="57"/>
      <c r="E475" s="57"/>
      <c r="F475" s="57"/>
      <c r="G475" s="57"/>
      <c r="H475" s="58"/>
    </row>
    <row r="476" spans="2:8">
      <c r="B476" s="6" t="s">
        <v>517</v>
      </c>
      <c r="C476" s="57" t="s">
        <v>518</v>
      </c>
      <c r="D476" s="57"/>
      <c r="E476" s="57"/>
      <c r="F476" s="57"/>
      <c r="G476" s="57"/>
      <c r="H476" s="58"/>
    </row>
    <row r="477" spans="2:8" ht="89.25">
      <c r="B477" s="7" t="s">
        <v>496</v>
      </c>
      <c r="C477" s="8" t="s">
        <v>497</v>
      </c>
      <c r="D477" s="9" t="s">
        <v>15</v>
      </c>
      <c r="E477" s="9" t="s">
        <v>21</v>
      </c>
      <c r="F477" s="10">
        <v>455.67</v>
      </c>
      <c r="G477" s="10">
        <v>30.82</v>
      </c>
      <c r="H477" s="11">
        <f>F477*G477</f>
        <v>14043.749400000001</v>
      </c>
    </row>
    <row r="478" spans="2:8" ht="63.75">
      <c r="B478" s="7" t="s">
        <v>405</v>
      </c>
      <c r="C478" s="8" t="s">
        <v>406</v>
      </c>
      <c r="D478" s="9" t="s">
        <v>15</v>
      </c>
      <c r="E478" s="9" t="s">
        <v>21</v>
      </c>
      <c r="F478" s="10">
        <v>455.67</v>
      </c>
      <c r="G478" s="10">
        <v>3.46</v>
      </c>
      <c r="H478" s="11">
        <f>F478*G478</f>
        <v>1576.6182000000001</v>
      </c>
    </row>
    <row r="479" spans="2:8">
      <c r="B479" s="6" t="s">
        <v>519</v>
      </c>
      <c r="C479" s="57" t="s">
        <v>520</v>
      </c>
      <c r="D479" s="57"/>
      <c r="E479" s="57"/>
      <c r="F479" s="57"/>
      <c r="G479" s="57"/>
      <c r="H479" s="58"/>
    </row>
    <row r="480" spans="2:8" ht="38.25">
      <c r="B480" s="7" t="s">
        <v>498</v>
      </c>
      <c r="C480" s="8" t="s">
        <v>499</v>
      </c>
      <c r="D480" s="9" t="s">
        <v>15</v>
      </c>
      <c r="E480" s="9" t="s">
        <v>21</v>
      </c>
      <c r="F480" s="10">
        <v>288.99</v>
      </c>
      <c r="G480" s="10">
        <v>12.05</v>
      </c>
      <c r="H480" s="11">
        <f>F480*G480</f>
        <v>3482.3295000000003</v>
      </c>
    </row>
    <row r="481" spans="2:8" ht="25.5">
      <c r="B481" s="7" t="s">
        <v>500</v>
      </c>
      <c r="C481" s="8" t="s">
        <v>501</v>
      </c>
      <c r="D481" s="9" t="s">
        <v>15</v>
      </c>
      <c r="E481" s="9" t="s">
        <v>21</v>
      </c>
      <c r="F481" s="10">
        <v>288.99</v>
      </c>
      <c r="G481" s="10">
        <v>12.33</v>
      </c>
      <c r="H481" s="11">
        <f>F481*G481</f>
        <v>3563.2467000000001</v>
      </c>
    </row>
    <row r="482" spans="2:8">
      <c r="B482" s="6" t="s">
        <v>521</v>
      </c>
      <c r="C482" s="57" t="s">
        <v>522</v>
      </c>
      <c r="D482" s="57"/>
      <c r="E482" s="57"/>
      <c r="F482" s="57"/>
      <c r="G482" s="57"/>
      <c r="H482" s="58"/>
    </row>
    <row r="483" spans="2:8" ht="25.5">
      <c r="B483" s="7" t="s">
        <v>336</v>
      </c>
      <c r="C483" s="8" t="s">
        <v>337</v>
      </c>
      <c r="D483" s="9" t="s">
        <v>15</v>
      </c>
      <c r="E483" s="9" t="s">
        <v>21</v>
      </c>
      <c r="F483" s="10">
        <v>1200.51</v>
      </c>
      <c r="G483" s="10">
        <v>1.82</v>
      </c>
      <c r="H483" s="11">
        <f>F483*G483</f>
        <v>2184.9281999999998</v>
      </c>
    </row>
    <row r="484" spans="2:8">
      <c r="B484" s="6" t="s">
        <v>523</v>
      </c>
      <c r="C484" s="57" t="s">
        <v>524</v>
      </c>
      <c r="D484" s="57"/>
      <c r="E484" s="57"/>
      <c r="F484" s="57"/>
      <c r="G484" s="57"/>
      <c r="H484" s="58"/>
    </row>
    <row r="485" spans="2:8" ht="38.25">
      <c r="B485" s="7" t="s">
        <v>525</v>
      </c>
      <c r="C485" s="8" t="s">
        <v>526</v>
      </c>
      <c r="D485" s="9" t="s">
        <v>15</v>
      </c>
      <c r="E485" s="9" t="s">
        <v>21</v>
      </c>
      <c r="F485" s="10">
        <v>50.18</v>
      </c>
      <c r="G485" s="10">
        <v>12.69</v>
      </c>
      <c r="H485" s="11">
        <f>F485*G485</f>
        <v>636.78419999999994</v>
      </c>
    </row>
    <row r="486" spans="2:8" ht="25.5">
      <c r="B486" s="7" t="s">
        <v>492</v>
      </c>
      <c r="C486" s="8" t="s">
        <v>493</v>
      </c>
      <c r="D486" s="9" t="s">
        <v>15</v>
      </c>
      <c r="E486" s="9" t="s">
        <v>21</v>
      </c>
      <c r="F486" s="10">
        <v>50.18</v>
      </c>
      <c r="G486" s="10">
        <v>13.03</v>
      </c>
      <c r="H486" s="11">
        <f>F486*G486</f>
        <v>653.84539999999993</v>
      </c>
    </row>
    <row r="487" spans="2:8">
      <c r="B487" s="6" t="s">
        <v>527</v>
      </c>
      <c r="C487" s="57" t="s">
        <v>528</v>
      </c>
      <c r="D487" s="57"/>
      <c r="E487" s="57"/>
      <c r="F487" s="57"/>
      <c r="G487" s="57"/>
      <c r="H487" s="58"/>
    </row>
    <row r="488" spans="2:8">
      <c r="B488" s="7" t="s">
        <v>529</v>
      </c>
      <c r="C488" s="8" t="s">
        <v>530</v>
      </c>
      <c r="D488" s="9" t="s">
        <v>15</v>
      </c>
      <c r="E488" s="9" t="s">
        <v>21</v>
      </c>
      <c r="F488" s="10">
        <v>377.46</v>
      </c>
      <c r="G488" s="10">
        <v>44.35</v>
      </c>
      <c r="H488" s="11">
        <f>F488*G488</f>
        <v>16740.350999999999</v>
      </c>
    </row>
    <row r="489" spans="2:8" ht="25.5">
      <c r="B489" s="7" t="s">
        <v>531</v>
      </c>
      <c r="C489" s="8" t="s">
        <v>532</v>
      </c>
      <c r="D489" s="9" t="s">
        <v>15</v>
      </c>
      <c r="E489" s="9" t="s">
        <v>21</v>
      </c>
      <c r="F489" s="10">
        <v>377.46</v>
      </c>
      <c r="G489" s="10">
        <v>67.98</v>
      </c>
      <c r="H489" s="11">
        <f>F489*G489</f>
        <v>25659.730800000001</v>
      </c>
    </row>
    <row r="490" spans="2:8">
      <c r="B490" s="6" t="s">
        <v>533</v>
      </c>
      <c r="C490" s="57" t="s">
        <v>396</v>
      </c>
      <c r="D490" s="57"/>
      <c r="E490" s="57"/>
      <c r="F490" s="57"/>
      <c r="G490" s="57"/>
      <c r="H490" s="58"/>
    </row>
    <row r="491" spans="2:8">
      <c r="B491" s="6" t="s">
        <v>534</v>
      </c>
      <c r="C491" s="57" t="s">
        <v>518</v>
      </c>
      <c r="D491" s="57"/>
      <c r="E491" s="57"/>
      <c r="F491" s="57"/>
      <c r="G491" s="57"/>
      <c r="H491" s="58"/>
    </row>
    <row r="492" spans="2:8" ht="89.25">
      <c r="B492" s="7" t="s">
        <v>496</v>
      </c>
      <c r="C492" s="8" t="s">
        <v>497</v>
      </c>
      <c r="D492" s="9" t="s">
        <v>15</v>
      </c>
      <c r="E492" s="9" t="s">
        <v>21</v>
      </c>
      <c r="F492" s="10">
        <v>1801.61</v>
      </c>
      <c r="G492" s="10">
        <v>30.82</v>
      </c>
      <c r="H492" s="11">
        <f>F492*G492</f>
        <v>55525.620199999998</v>
      </c>
    </row>
    <row r="493" spans="2:8" ht="63.75">
      <c r="B493" s="7" t="s">
        <v>405</v>
      </c>
      <c r="C493" s="8" t="s">
        <v>406</v>
      </c>
      <c r="D493" s="9" t="s">
        <v>15</v>
      </c>
      <c r="E493" s="9" t="s">
        <v>21</v>
      </c>
      <c r="F493" s="10">
        <v>1801.61</v>
      </c>
      <c r="G493" s="10">
        <v>3.46</v>
      </c>
      <c r="H493" s="11">
        <f>F493*G493</f>
        <v>6233.5706</v>
      </c>
    </row>
    <row r="494" spans="2:8">
      <c r="B494" s="6" t="s">
        <v>535</v>
      </c>
      <c r="C494" s="57" t="s">
        <v>520</v>
      </c>
      <c r="D494" s="57"/>
      <c r="E494" s="57"/>
      <c r="F494" s="57"/>
      <c r="G494" s="57"/>
      <c r="H494" s="58"/>
    </row>
    <row r="495" spans="2:8" ht="38.25">
      <c r="B495" s="7" t="s">
        <v>498</v>
      </c>
      <c r="C495" s="8" t="s">
        <v>499</v>
      </c>
      <c r="D495" s="9" t="s">
        <v>15</v>
      </c>
      <c r="E495" s="9" t="s">
        <v>21</v>
      </c>
      <c r="F495" s="10">
        <v>1439.15</v>
      </c>
      <c r="G495" s="10">
        <v>12.05</v>
      </c>
      <c r="H495" s="11">
        <f>F495*G495</f>
        <v>17341.757500000003</v>
      </c>
    </row>
    <row r="496" spans="2:8" ht="25.5">
      <c r="B496" s="7" t="s">
        <v>500</v>
      </c>
      <c r="C496" s="8" t="s">
        <v>501</v>
      </c>
      <c r="D496" s="9" t="s">
        <v>15</v>
      </c>
      <c r="E496" s="9" t="s">
        <v>21</v>
      </c>
      <c r="F496" s="10">
        <v>1439.15</v>
      </c>
      <c r="G496" s="10">
        <v>12.33</v>
      </c>
      <c r="H496" s="11">
        <f>F496*G496</f>
        <v>17744.719500000003</v>
      </c>
    </row>
    <row r="497" spans="2:8">
      <c r="B497" s="6" t="s">
        <v>536</v>
      </c>
      <c r="C497" s="57" t="s">
        <v>522</v>
      </c>
      <c r="D497" s="57"/>
      <c r="E497" s="57"/>
      <c r="F497" s="57"/>
      <c r="G497" s="57"/>
      <c r="H497" s="58"/>
    </row>
    <row r="498" spans="2:8" ht="25.5">
      <c r="B498" s="7" t="s">
        <v>336</v>
      </c>
      <c r="C498" s="8" t="s">
        <v>337</v>
      </c>
      <c r="D498" s="9" t="s">
        <v>15</v>
      </c>
      <c r="E498" s="9" t="s">
        <v>21</v>
      </c>
      <c r="F498" s="10">
        <v>1055.3800000000001</v>
      </c>
      <c r="G498" s="10">
        <v>1.82</v>
      </c>
      <c r="H498" s="11">
        <f>F498*G498</f>
        <v>1920.7916000000002</v>
      </c>
    </row>
    <row r="499" spans="2:8">
      <c r="B499" s="6" t="s">
        <v>537</v>
      </c>
      <c r="C499" s="57" t="s">
        <v>538</v>
      </c>
      <c r="D499" s="57"/>
      <c r="E499" s="57"/>
      <c r="F499" s="57"/>
      <c r="G499" s="57"/>
      <c r="H499" s="58"/>
    </row>
    <row r="500" spans="2:8" ht="38.25">
      <c r="B500" s="7" t="s">
        <v>525</v>
      </c>
      <c r="C500" s="8" t="s">
        <v>526</v>
      </c>
      <c r="D500" s="9" t="s">
        <v>15</v>
      </c>
      <c r="E500" s="9" t="s">
        <v>21</v>
      </c>
      <c r="F500" s="10">
        <v>314</v>
      </c>
      <c r="G500" s="10">
        <v>12.69</v>
      </c>
      <c r="H500" s="11">
        <f>F500*G500</f>
        <v>3984.66</v>
      </c>
    </row>
    <row r="501" spans="2:8" ht="25.5">
      <c r="B501" s="7" t="s">
        <v>492</v>
      </c>
      <c r="C501" s="8" t="s">
        <v>493</v>
      </c>
      <c r="D501" s="9" t="s">
        <v>15</v>
      </c>
      <c r="E501" s="9" t="s">
        <v>21</v>
      </c>
      <c r="F501" s="10">
        <v>314</v>
      </c>
      <c r="G501" s="10">
        <v>13.03</v>
      </c>
      <c r="H501" s="11">
        <f>F501*G501</f>
        <v>4091.4199999999996</v>
      </c>
    </row>
    <row r="502" spans="2:8">
      <c r="B502" s="6" t="s">
        <v>539</v>
      </c>
      <c r="C502" s="57" t="s">
        <v>540</v>
      </c>
      <c r="D502" s="57"/>
      <c r="E502" s="57"/>
      <c r="F502" s="57"/>
      <c r="G502" s="57"/>
      <c r="H502" s="58"/>
    </row>
    <row r="503" spans="2:8" ht="38.25">
      <c r="B503" s="7" t="s">
        <v>514</v>
      </c>
      <c r="C503" s="8" t="s">
        <v>515</v>
      </c>
      <c r="D503" s="9" t="s">
        <v>15</v>
      </c>
      <c r="E503" s="9" t="s">
        <v>21</v>
      </c>
      <c r="F503" s="10">
        <v>38.299999999999997</v>
      </c>
      <c r="G503" s="10">
        <v>21.12</v>
      </c>
      <c r="H503" s="11">
        <f>F503*G503</f>
        <v>808.89599999999996</v>
      </c>
    </row>
    <row r="504" spans="2:8">
      <c r="B504" s="6" t="s">
        <v>541</v>
      </c>
      <c r="C504" s="57" t="s">
        <v>528</v>
      </c>
      <c r="D504" s="57"/>
      <c r="E504" s="57"/>
      <c r="F504" s="57"/>
      <c r="G504" s="57"/>
      <c r="H504" s="58"/>
    </row>
    <row r="505" spans="2:8">
      <c r="B505" s="7" t="s">
        <v>529</v>
      </c>
      <c r="C505" s="8" t="s">
        <v>530</v>
      </c>
      <c r="D505" s="9" t="s">
        <v>15</v>
      </c>
      <c r="E505" s="9" t="s">
        <v>21</v>
      </c>
      <c r="F505" s="10">
        <v>63.63</v>
      </c>
      <c r="G505" s="10">
        <v>44.35</v>
      </c>
      <c r="H505" s="11">
        <f>F505*G505</f>
        <v>2821.9905000000003</v>
      </c>
    </row>
    <row r="506" spans="2:8" ht="25.5">
      <c r="B506" s="7" t="s">
        <v>531</v>
      </c>
      <c r="C506" s="8" t="s">
        <v>532</v>
      </c>
      <c r="D506" s="9" t="s">
        <v>15</v>
      </c>
      <c r="E506" s="9" t="s">
        <v>21</v>
      </c>
      <c r="F506" s="10">
        <v>63.63</v>
      </c>
      <c r="G506" s="10">
        <v>67.98</v>
      </c>
      <c r="H506" s="11">
        <f>F506*G506</f>
        <v>4325.5674000000008</v>
      </c>
    </row>
    <row r="507" spans="2:8">
      <c r="B507" s="6" t="s">
        <v>542</v>
      </c>
      <c r="C507" s="57" t="s">
        <v>543</v>
      </c>
      <c r="D507" s="57"/>
      <c r="E507" s="57"/>
      <c r="F507" s="57"/>
      <c r="G507" s="57"/>
      <c r="H507" s="58"/>
    </row>
    <row r="508" spans="2:8">
      <c r="B508" s="6" t="s">
        <v>544</v>
      </c>
      <c r="C508" s="57" t="s">
        <v>545</v>
      </c>
      <c r="D508" s="57"/>
      <c r="E508" s="57"/>
      <c r="F508" s="57"/>
      <c r="G508" s="57"/>
      <c r="H508" s="58"/>
    </row>
    <row r="509" spans="2:8" ht="25.5">
      <c r="B509" s="7" t="s">
        <v>165</v>
      </c>
      <c r="C509" s="8" t="s">
        <v>166</v>
      </c>
      <c r="D509" s="9" t="s">
        <v>15</v>
      </c>
      <c r="E509" s="9" t="s">
        <v>21</v>
      </c>
      <c r="F509" s="10">
        <v>12.6</v>
      </c>
      <c r="G509" s="10">
        <v>5</v>
      </c>
      <c r="H509" s="11">
        <f>F509*G509</f>
        <v>63</v>
      </c>
    </row>
    <row r="510" spans="2:8" ht="38.25">
      <c r="B510" s="7" t="s">
        <v>525</v>
      </c>
      <c r="C510" s="8" t="s">
        <v>526</v>
      </c>
      <c r="D510" s="9" t="s">
        <v>15</v>
      </c>
      <c r="E510" s="9" t="s">
        <v>21</v>
      </c>
      <c r="F510" s="10">
        <v>3946.48</v>
      </c>
      <c r="G510" s="10">
        <v>12.69</v>
      </c>
      <c r="H510" s="11">
        <f>F510*G510</f>
        <v>50080.831200000001</v>
      </c>
    </row>
    <row r="511" spans="2:8" ht="25.5">
      <c r="B511" s="7" t="s">
        <v>492</v>
      </c>
      <c r="C511" s="8" t="s">
        <v>493</v>
      </c>
      <c r="D511" s="9" t="s">
        <v>15</v>
      </c>
      <c r="E511" s="9" t="s">
        <v>21</v>
      </c>
      <c r="F511" s="10">
        <v>3946.48</v>
      </c>
      <c r="G511" s="10">
        <v>13.03</v>
      </c>
      <c r="H511" s="11">
        <f>F511*G511</f>
        <v>51422.634399999995</v>
      </c>
    </row>
    <row r="512" spans="2:8" ht="25.5">
      <c r="B512" s="7" t="s">
        <v>167</v>
      </c>
      <c r="C512" s="8" t="s">
        <v>168</v>
      </c>
      <c r="D512" s="9" t="s">
        <v>15</v>
      </c>
      <c r="E512" s="9" t="s">
        <v>169</v>
      </c>
      <c r="F512" s="10">
        <v>440</v>
      </c>
      <c r="G512" s="10">
        <v>23.37</v>
      </c>
      <c r="H512" s="11">
        <f>F512*G512</f>
        <v>10282.800000000001</v>
      </c>
    </row>
    <row r="513" spans="2:8">
      <c r="B513" s="6" t="s">
        <v>546</v>
      </c>
      <c r="C513" s="57" t="s">
        <v>547</v>
      </c>
      <c r="D513" s="57"/>
      <c r="E513" s="57"/>
      <c r="F513" s="57"/>
      <c r="G513" s="57"/>
      <c r="H513" s="58"/>
    </row>
    <row r="514" spans="2:8">
      <c r="B514" s="6" t="s">
        <v>548</v>
      </c>
      <c r="C514" s="57" t="s">
        <v>549</v>
      </c>
      <c r="D514" s="57"/>
      <c r="E514" s="57"/>
      <c r="F514" s="57"/>
      <c r="G514" s="57"/>
      <c r="H514" s="58"/>
    </row>
    <row r="515" spans="2:8" ht="38.25">
      <c r="B515" s="7" t="s">
        <v>550</v>
      </c>
      <c r="C515" s="8" t="s">
        <v>551</v>
      </c>
      <c r="D515" s="9" t="s">
        <v>15</v>
      </c>
      <c r="E515" s="9" t="s">
        <v>21</v>
      </c>
      <c r="F515" s="10">
        <v>435.32</v>
      </c>
      <c r="G515" s="10">
        <v>13.78</v>
      </c>
      <c r="H515" s="11">
        <f>F515*G515</f>
        <v>5998.7095999999992</v>
      </c>
    </row>
    <row r="516" spans="2:8" ht="25.5">
      <c r="B516" s="7" t="s">
        <v>552</v>
      </c>
      <c r="C516" s="8" t="s">
        <v>553</v>
      </c>
      <c r="D516" s="9" t="s">
        <v>15</v>
      </c>
      <c r="E516" s="9" t="s">
        <v>21</v>
      </c>
      <c r="F516" s="10">
        <v>435.32</v>
      </c>
      <c r="G516" s="10">
        <v>20.63</v>
      </c>
      <c r="H516" s="11">
        <f>F516*G516</f>
        <v>8980.6515999999992</v>
      </c>
    </row>
    <row r="517" spans="2:8">
      <c r="B517" s="6" t="s">
        <v>554</v>
      </c>
      <c r="C517" s="57" t="s">
        <v>545</v>
      </c>
      <c r="D517" s="57"/>
      <c r="E517" s="57"/>
      <c r="F517" s="57"/>
      <c r="G517" s="57"/>
      <c r="H517" s="58"/>
    </row>
    <row r="518" spans="2:8" ht="25.5">
      <c r="B518" s="7" t="s">
        <v>165</v>
      </c>
      <c r="C518" s="8" t="s">
        <v>166</v>
      </c>
      <c r="D518" s="9" t="s">
        <v>15</v>
      </c>
      <c r="E518" s="9" t="s">
        <v>21</v>
      </c>
      <c r="F518" s="10">
        <v>12.6</v>
      </c>
      <c r="G518" s="10">
        <v>5</v>
      </c>
      <c r="H518" s="11">
        <f>F518*G518</f>
        <v>63</v>
      </c>
    </row>
    <row r="519" spans="2:8" ht="38.25">
      <c r="B519" s="7" t="s">
        <v>525</v>
      </c>
      <c r="C519" s="8" t="s">
        <v>526</v>
      </c>
      <c r="D519" s="9" t="s">
        <v>15</v>
      </c>
      <c r="E519" s="9" t="s">
        <v>21</v>
      </c>
      <c r="F519" s="10">
        <v>6100.67</v>
      </c>
      <c r="G519" s="10">
        <v>12.69</v>
      </c>
      <c r="H519" s="11">
        <f>F519*G519</f>
        <v>77417.502299999993</v>
      </c>
    </row>
    <row r="520" spans="2:8" ht="25.5">
      <c r="B520" s="7" t="s">
        <v>492</v>
      </c>
      <c r="C520" s="8" t="s">
        <v>493</v>
      </c>
      <c r="D520" s="9" t="s">
        <v>15</v>
      </c>
      <c r="E520" s="9" t="s">
        <v>21</v>
      </c>
      <c r="F520" s="10">
        <v>6100.67</v>
      </c>
      <c r="G520" s="10">
        <v>13.03</v>
      </c>
      <c r="H520" s="11">
        <f>F520*G520</f>
        <v>79491.730100000001</v>
      </c>
    </row>
    <row r="521" spans="2:8" ht="25.5">
      <c r="B521" s="7" t="s">
        <v>167</v>
      </c>
      <c r="C521" s="8" t="s">
        <v>168</v>
      </c>
      <c r="D521" s="9" t="s">
        <v>15</v>
      </c>
      <c r="E521" s="9" t="s">
        <v>169</v>
      </c>
      <c r="F521" s="10">
        <v>440</v>
      </c>
      <c r="G521" s="10">
        <v>23.37</v>
      </c>
      <c r="H521" s="11">
        <f>F521*G521</f>
        <v>10282.800000000001</v>
      </c>
    </row>
    <row r="522" spans="2:8">
      <c r="B522" s="6" t="s">
        <v>555</v>
      </c>
      <c r="C522" s="57" t="s">
        <v>556</v>
      </c>
      <c r="D522" s="57"/>
      <c r="E522" s="57"/>
      <c r="F522" s="57"/>
      <c r="G522" s="57"/>
      <c r="H522" s="58"/>
    </row>
    <row r="523" spans="2:8" ht="38.25">
      <c r="B523" s="7" t="s">
        <v>550</v>
      </c>
      <c r="C523" s="8" t="s">
        <v>551</v>
      </c>
      <c r="D523" s="9" t="s">
        <v>15</v>
      </c>
      <c r="E523" s="9" t="s">
        <v>21</v>
      </c>
      <c r="F523" s="10">
        <v>107.52</v>
      </c>
      <c r="G523" s="10">
        <v>13.78</v>
      </c>
      <c r="H523" s="11">
        <f>F523*G523</f>
        <v>1481.6255999999998</v>
      </c>
    </row>
    <row r="524" spans="2:8" ht="25.5">
      <c r="B524" s="7" t="s">
        <v>552</v>
      </c>
      <c r="C524" s="8" t="s">
        <v>553</v>
      </c>
      <c r="D524" s="9" t="s">
        <v>15</v>
      </c>
      <c r="E524" s="9" t="s">
        <v>21</v>
      </c>
      <c r="F524" s="10">
        <v>107.52</v>
      </c>
      <c r="G524" s="10">
        <v>20.63</v>
      </c>
      <c r="H524" s="11">
        <f>F524*G524</f>
        <v>2218.1376</v>
      </c>
    </row>
    <row r="525" spans="2:8">
      <c r="B525" s="6" t="s">
        <v>557</v>
      </c>
      <c r="C525" s="57" t="s">
        <v>558</v>
      </c>
      <c r="D525" s="57"/>
      <c r="E525" s="57"/>
      <c r="F525" s="57"/>
      <c r="G525" s="57"/>
      <c r="H525" s="58"/>
    </row>
    <row r="526" spans="2:8">
      <c r="B526" s="6" t="s">
        <v>559</v>
      </c>
      <c r="C526" s="57" t="s">
        <v>511</v>
      </c>
      <c r="D526" s="57"/>
      <c r="E526" s="57"/>
      <c r="F526" s="57"/>
      <c r="G526" s="57"/>
      <c r="H526" s="58"/>
    </row>
    <row r="527" spans="2:8" ht="63.75">
      <c r="B527" s="7" t="s">
        <v>560</v>
      </c>
      <c r="C527" s="8" t="s">
        <v>561</v>
      </c>
      <c r="D527" s="9" t="s">
        <v>15</v>
      </c>
      <c r="E527" s="9" t="s">
        <v>21</v>
      </c>
      <c r="F527" s="10">
        <v>112.39</v>
      </c>
      <c r="G527" s="10">
        <v>44.04</v>
      </c>
      <c r="H527" s="11">
        <f>F527*G527</f>
        <v>4949.6556</v>
      </c>
    </row>
    <row r="528" spans="2:8" ht="51">
      <c r="B528" s="7" t="s">
        <v>562</v>
      </c>
      <c r="C528" s="8" t="s">
        <v>563</v>
      </c>
      <c r="D528" s="9" t="s">
        <v>15</v>
      </c>
      <c r="E528" s="9" t="s">
        <v>21</v>
      </c>
      <c r="F528" s="10">
        <v>48.5</v>
      </c>
      <c r="G528" s="10">
        <v>41.33</v>
      </c>
      <c r="H528" s="11">
        <f>F528*G528</f>
        <v>2004.5049999999999</v>
      </c>
    </row>
    <row r="529" spans="2:8">
      <c r="B529" s="6" t="s">
        <v>564</v>
      </c>
      <c r="C529" s="57" t="s">
        <v>565</v>
      </c>
      <c r="D529" s="57"/>
      <c r="E529" s="57"/>
      <c r="F529" s="57"/>
      <c r="G529" s="57"/>
      <c r="H529" s="58"/>
    </row>
    <row r="530" spans="2:8" ht="63.75">
      <c r="B530" s="7" t="s">
        <v>560</v>
      </c>
      <c r="C530" s="8" t="s">
        <v>561</v>
      </c>
      <c r="D530" s="9" t="s">
        <v>15</v>
      </c>
      <c r="E530" s="9" t="s">
        <v>21</v>
      </c>
      <c r="F530" s="10">
        <v>22.93</v>
      </c>
      <c r="G530" s="10">
        <v>44.04</v>
      </c>
      <c r="H530" s="11">
        <f>F530*G530</f>
        <v>1009.8371999999999</v>
      </c>
    </row>
    <row r="531" spans="2:8">
      <c r="B531" s="6" t="s">
        <v>566</v>
      </c>
      <c r="C531" s="57" t="s">
        <v>567</v>
      </c>
      <c r="D531" s="57"/>
      <c r="E531" s="57"/>
      <c r="F531" s="57"/>
      <c r="G531" s="57"/>
      <c r="H531" s="58"/>
    </row>
    <row r="532" spans="2:8" ht="63.75">
      <c r="B532" s="7" t="s">
        <v>560</v>
      </c>
      <c r="C532" s="8" t="s">
        <v>561</v>
      </c>
      <c r="D532" s="9" t="s">
        <v>15</v>
      </c>
      <c r="E532" s="9" t="s">
        <v>21</v>
      </c>
      <c r="F532" s="10">
        <v>26.29</v>
      </c>
      <c r="G532" s="10">
        <v>44.04</v>
      </c>
      <c r="H532" s="11">
        <f>F532*G532</f>
        <v>1157.8116</v>
      </c>
    </row>
    <row r="533" spans="2:8">
      <c r="B533" s="59" t="s">
        <v>2326</v>
      </c>
      <c r="C533" s="60"/>
      <c r="D533" s="60"/>
      <c r="E533" s="60"/>
      <c r="F533" s="60"/>
      <c r="G533" s="61"/>
      <c r="H533" s="13">
        <f>SUM(H473:H532)</f>
        <v>498012.14550000004</v>
      </c>
    </row>
    <row r="534" spans="2:8">
      <c r="B534" s="6" t="s">
        <v>568</v>
      </c>
      <c r="C534" s="57" t="s">
        <v>569</v>
      </c>
      <c r="D534" s="57"/>
      <c r="E534" s="57"/>
      <c r="F534" s="57"/>
      <c r="G534" s="57"/>
      <c r="H534" s="58"/>
    </row>
    <row r="535" spans="2:8">
      <c r="B535" s="6" t="s">
        <v>570</v>
      </c>
      <c r="C535" s="57" t="s">
        <v>84</v>
      </c>
      <c r="D535" s="57"/>
      <c r="E535" s="57"/>
      <c r="F535" s="57"/>
      <c r="G535" s="57"/>
      <c r="H535" s="58"/>
    </row>
    <row r="536" spans="2:8">
      <c r="B536" s="6" t="s">
        <v>571</v>
      </c>
      <c r="C536" s="57" t="s">
        <v>572</v>
      </c>
      <c r="D536" s="57"/>
      <c r="E536" s="57"/>
      <c r="F536" s="57"/>
      <c r="G536" s="57"/>
      <c r="H536" s="58"/>
    </row>
    <row r="537" spans="2:8" ht="51">
      <c r="B537" s="7" t="s">
        <v>573</v>
      </c>
      <c r="C537" s="8" t="s">
        <v>574</v>
      </c>
      <c r="D537" s="9" t="s">
        <v>15</v>
      </c>
      <c r="E537" s="9" t="s">
        <v>42</v>
      </c>
      <c r="F537" s="10">
        <v>5</v>
      </c>
      <c r="G537" s="10">
        <v>44.72</v>
      </c>
      <c r="H537" s="11">
        <f>F537*G537</f>
        <v>223.6</v>
      </c>
    </row>
    <row r="538" spans="2:8" ht="63.75">
      <c r="B538" s="7" t="s">
        <v>575</v>
      </c>
      <c r="C538" s="8" t="s">
        <v>576</v>
      </c>
      <c r="D538" s="9" t="s">
        <v>15</v>
      </c>
      <c r="E538" s="9" t="s">
        <v>42</v>
      </c>
      <c r="F538" s="10">
        <v>14.66</v>
      </c>
      <c r="G538" s="10">
        <v>18.07</v>
      </c>
      <c r="H538" s="11">
        <f>F538*G538</f>
        <v>264.90620000000001</v>
      </c>
    </row>
    <row r="539" spans="2:8" ht="63.75">
      <c r="B539" s="7" t="s">
        <v>577</v>
      </c>
      <c r="C539" s="8" t="s">
        <v>578</v>
      </c>
      <c r="D539" s="9" t="s">
        <v>15</v>
      </c>
      <c r="E539" s="9" t="s">
        <v>42</v>
      </c>
      <c r="F539" s="10">
        <v>28.46</v>
      </c>
      <c r="G539" s="10">
        <v>26.45</v>
      </c>
      <c r="H539" s="11">
        <f>F539*G539</f>
        <v>752.76700000000005</v>
      </c>
    </row>
    <row r="540" spans="2:8">
      <c r="B540" s="6" t="s">
        <v>579</v>
      </c>
      <c r="C540" s="57" t="s">
        <v>580</v>
      </c>
      <c r="D540" s="57"/>
      <c r="E540" s="57"/>
      <c r="F540" s="57"/>
      <c r="G540" s="57"/>
      <c r="H540" s="58"/>
    </row>
    <row r="541" spans="2:8" ht="51">
      <c r="B541" s="7" t="s">
        <v>581</v>
      </c>
      <c r="C541" s="8" t="s">
        <v>582</v>
      </c>
      <c r="D541" s="9" t="s">
        <v>15</v>
      </c>
      <c r="E541" s="9" t="s">
        <v>42</v>
      </c>
      <c r="F541" s="10">
        <v>74.099999999999994</v>
      </c>
      <c r="G541" s="10">
        <v>17.93</v>
      </c>
      <c r="H541" s="11">
        <f>F541*G541</f>
        <v>1328.6129999999998</v>
      </c>
    </row>
    <row r="542" spans="2:8" ht="102">
      <c r="B542" s="7" t="s">
        <v>583</v>
      </c>
      <c r="C542" s="8" t="s">
        <v>584</v>
      </c>
      <c r="D542" s="9" t="s">
        <v>15</v>
      </c>
      <c r="E542" s="9" t="s">
        <v>42</v>
      </c>
      <c r="F542" s="10">
        <v>95.3</v>
      </c>
      <c r="G542" s="10">
        <v>52.83</v>
      </c>
      <c r="H542" s="11">
        <f>F542*G542</f>
        <v>5034.6989999999996</v>
      </c>
    </row>
    <row r="543" spans="2:8">
      <c r="B543" s="6" t="s">
        <v>585</v>
      </c>
      <c r="C543" s="57" t="s">
        <v>586</v>
      </c>
      <c r="D543" s="57"/>
      <c r="E543" s="57"/>
      <c r="F543" s="57"/>
      <c r="G543" s="57"/>
      <c r="H543" s="58"/>
    </row>
    <row r="544" spans="2:8" ht="51">
      <c r="B544" s="7" t="s">
        <v>581</v>
      </c>
      <c r="C544" s="8" t="s">
        <v>582</v>
      </c>
      <c r="D544" s="9" t="s">
        <v>15</v>
      </c>
      <c r="E544" s="9" t="s">
        <v>42</v>
      </c>
      <c r="F544" s="10">
        <v>108.5</v>
      </c>
      <c r="G544" s="10">
        <v>17.93</v>
      </c>
      <c r="H544" s="11">
        <f>F544*G544</f>
        <v>1945.405</v>
      </c>
    </row>
    <row r="545" spans="2:8" ht="63.75">
      <c r="B545" s="7" t="s">
        <v>577</v>
      </c>
      <c r="C545" s="8" t="s">
        <v>578</v>
      </c>
      <c r="D545" s="9" t="s">
        <v>15</v>
      </c>
      <c r="E545" s="9" t="s">
        <v>42</v>
      </c>
      <c r="F545" s="10">
        <v>52.4</v>
      </c>
      <c r="G545" s="10">
        <v>26.45</v>
      </c>
      <c r="H545" s="11">
        <f>F545*G545</f>
        <v>1385.98</v>
      </c>
    </row>
    <row r="546" spans="2:8" ht="102">
      <c r="B546" s="7" t="s">
        <v>583</v>
      </c>
      <c r="C546" s="8" t="s">
        <v>584</v>
      </c>
      <c r="D546" s="9" t="s">
        <v>15</v>
      </c>
      <c r="E546" s="9" t="s">
        <v>42</v>
      </c>
      <c r="F546" s="10">
        <v>34.700000000000003</v>
      </c>
      <c r="G546" s="10">
        <v>52.83</v>
      </c>
      <c r="H546" s="11">
        <f>F546*G546</f>
        <v>1833.201</v>
      </c>
    </row>
    <row r="547" spans="2:8">
      <c r="B547" s="6" t="s">
        <v>587</v>
      </c>
      <c r="C547" s="57" t="s">
        <v>588</v>
      </c>
      <c r="D547" s="57"/>
      <c r="E547" s="57"/>
      <c r="F547" s="57"/>
      <c r="G547" s="57"/>
      <c r="H547" s="58"/>
    </row>
    <row r="548" spans="2:8" ht="25.5">
      <c r="B548" s="7" t="s">
        <v>589</v>
      </c>
      <c r="C548" s="8" t="s">
        <v>590</v>
      </c>
      <c r="D548" s="9" t="s">
        <v>15</v>
      </c>
      <c r="E548" s="9" t="s">
        <v>16</v>
      </c>
      <c r="F548" s="10">
        <v>1</v>
      </c>
      <c r="G548" s="10">
        <v>6.09</v>
      </c>
      <c r="H548" s="11">
        <f t="shared" ref="H548:H570" si="19">F548*G548</f>
        <v>6.09</v>
      </c>
    </row>
    <row r="549" spans="2:8" ht="25.5">
      <c r="B549" s="7" t="s">
        <v>591</v>
      </c>
      <c r="C549" s="8" t="s">
        <v>592</v>
      </c>
      <c r="D549" s="9" t="s">
        <v>15</v>
      </c>
      <c r="E549" s="9" t="s">
        <v>16</v>
      </c>
      <c r="F549" s="10">
        <v>6</v>
      </c>
      <c r="G549" s="10">
        <v>9.17</v>
      </c>
      <c r="H549" s="11">
        <f t="shared" si="19"/>
        <v>55.019999999999996</v>
      </c>
    </row>
    <row r="550" spans="2:8" ht="25.5">
      <c r="B550" s="7" t="s">
        <v>593</v>
      </c>
      <c r="C550" s="8" t="s">
        <v>594</v>
      </c>
      <c r="D550" s="9" t="s">
        <v>15</v>
      </c>
      <c r="E550" s="9" t="s">
        <v>16</v>
      </c>
      <c r="F550" s="10">
        <v>10</v>
      </c>
      <c r="G550" s="10">
        <v>12.62</v>
      </c>
      <c r="H550" s="11">
        <f t="shared" si="19"/>
        <v>126.19999999999999</v>
      </c>
    </row>
    <row r="551" spans="2:8" ht="51">
      <c r="B551" s="7" t="s">
        <v>595</v>
      </c>
      <c r="C551" s="8" t="s">
        <v>596</v>
      </c>
      <c r="D551" s="9" t="s">
        <v>15</v>
      </c>
      <c r="E551" s="9" t="s">
        <v>16</v>
      </c>
      <c r="F551" s="10">
        <v>18</v>
      </c>
      <c r="G551" s="10">
        <v>12.08</v>
      </c>
      <c r="H551" s="11">
        <f t="shared" si="19"/>
        <v>217.44</v>
      </c>
    </row>
    <row r="552" spans="2:8" ht="51">
      <c r="B552" s="7" t="s">
        <v>597</v>
      </c>
      <c r="C552" s="8" t="s">
        <v>598</v>
      </c>
      <c r="D552" s="9" t="s">
        <v>15</v>
      </c>
      <c r="E552" s="9" t="s">
        <v>16</v>
      </c>
      <c r="F552" s="10">
        <v>1</v>
      </c>
      <c r="G552" s="10">
        <v>11.08</v>
      </c>
      <c r="H552" s="11">
        <f t="shared" si="19"/>
        <v>11.08</v>
      </c>
    </row>
    <row r="553" spans="2:8" ht="63.75">
      <c r="B553" s="7" t="s">
        <v>599</v>
      </c>
      <c r="C553" s="8" t="s">
        <v>600</v>
      </c>
      <c r="D553" s="9" t="s">
        <v>15</v>
      </c>
      <c r="E553" s="9" t="s">
        <v>16</v>
      </c>
      <c r="F553" s="10">
        <v>1</v>
      </c>
      <c r="G553" s="10">
        <v>13.5</v>
      </c>
      <c r="H553" s="11">
        <f t="shared" si="19"/>
        <v>13.5</v>
      </c>
    </row>
    <row r="554" spans="2:8" ht="63.75">
      <c r="B554" s="7" t="s">
        <v>601</v>
      </c>
      <c r="C554" s="8" t="s">
        <v>602</v>
      </c>
      <c r="D554" s="9" t="s">
        <v>15</v>
      </c>
      <c r="E554" s="9" t="s">
        <v>16</v>
      </c>
      <c r="F554" s="10">
        <v>1</v>
      </c>
      <c r="G554" s="10">
        <v>23.92</v>
      </c>
      <c r="H554" s="11">
        <f t="shared" si="19"/>
        <v>23.92</v>
      </c>
    </row>
    <row r="555" spans="2:8" ht="25.5">
      <c r="B555" s="7" t="s">
        <v>603</v>
      </c>
      <c r="C555" s="8" t="s">
        <v>604</v>
      </c>
      <c r="D555" s="9" t="s">
        <v>15</v>
      </c>
      <c r="E555" s="9" t="s">
        <v>16</v>
      </c>
      <c r="F555" s="10">
        <v>19</v>
      </c>
      <c r="G555" s="10">
        <v>19.16</v>
      </c>
      <c r="H555" s="11">
        <f t="shared" si="19"/>
        <v>364.04</v>
      </c>
    </row>
    <row r="556" spans="2:8" ht="25.5">
      <c r="B556" s="7" t="s">
        <v>605</v>
      </c>
      <c r="C556" s="8" t="s">
        <v>606</v>
      </c>
      <c r="D556" s="9" t="s">
        <v>15</v>
      </c>
      <c r="E556" s="9" t="s">
        <v>16</v>
      </c>
      <c r="F556" s="10">
        <v>14</v>
      </c>
      <c r="G556" s="10">
        <v>24.95</v>
      </c>
      <c r="H556" s="11">
        <f t="shared" si="19"/>
        <v>349.3</v>
      </c>
    </row>
    <row r="557" spans="2:8" ht="63.75">
      <c r="B557" s="7" t="s">
        <v>607</v>
      </c>
      <c r="C557" s="8" t="s">
        <v>608</v>
      </c>
      <c r="D557" s="9" t="s">
        <v>15</v>
      </c>
      <c r="E557" s="9" t="s">
        <v>16</v>
      </c>
      <c r="F557" s="10">
        <v>11</v>
      </c>
      <c r="G557" s="10">
        <v>67.95</v>
      </c>
      <c r="H557" s="11">
        <f t="shared" si="19"/>
        <v>747.45</v>
      </c>
    </row>
    <row r="558" spans="2:8" ht="63.75">
      <c r="B558" s="7" t="s">
        <v>609</v>
      </c>
      <c r="C558" s="8" t="s">
        <v>610</v>
      </c>
      <c r="D558" s="9" t="s">
        <v>15</v>
      </c>
      <c r="E558" s="9" t="s">
        <v>16</v>
      </c>
      <c r="F558" s="10">
        <v>17</v>
      </c>
      <c r="G558" s="10">
        <v>90.19</v>
      </c>
      <c r="H558" s="11">
        <f t="shared" si="19"/>
        <v>1533.23</v>
      </c>
    </row>
    <row r="559" spans="2:8" ht="38.25">
      <c r="B559" s="7" t="s">
        <v>611</v>
      </c>
      <c r="C559" s="8" t="s">
        <v>612</v>
      </c>
      <c r="D559" s="9" t="s">
        <v>15</v>
      </c>
      <c r="E559" s="9" t="s">
        <v>16</v>
      </c>
      <c r="F559" s="10">
        <v>4</v>
      </c>
      <c r="G559" s="10">
        <v>42.34</v>
      </c>
      <c r="H559" s="11">
        <f t="shared" si="19"/>
        <v>169.36</v>
      </c>
    </row>
    <row r="560" spans="2:8" ht="51">
      <c r="B560" s="7" t="s">
        <v>613</v>
      </c>
      <c r="C560" s="8" t="s">
        <v>614</v>
      </c>
      <c r="D560" s="9" t="s">
        <v>15</v>
      </c>
      <c r="E560" s="9" t="s">
        <v>16</v>
      </c>
      <c r="F560" s="10">
        <v>29</v>
      </c>
      <c r="G560" s="10">
        <v>36.18</v>
      </c>
      <c r="H560" s="11">
        <f t="shared" si="19"/>
        <v>1049.22</v>
      </c>
    </row>
    <row r="561" spans="2:8" ht="63.75">
      <c r="B561" s="7" t="s">
        <v>615</v>
      </c>
      <c r="C561" s="8" t="s">
        <v>616</v>
      </c>
      <c r="D561" s="9" t="s">
        <v>15</v>
      </c>
      <c r="E561" s="9" t="s">
        <v>16</v>
      </c>
      <c r="F561" s="10">
        <v>2</v>
      </c>
      <c r="G561" s="10">
        <v>59.86</v>
      </c>
      <c r="H561" s="11">
        <f t="shared" si="19"/>
        <v>119.72</v>
      </c>
    </row>
    <row r="562" spans="2:8" ht="51">
      <c r="B562" s="7" t="s">
        <v>617</v>
      </c>
      <c r="C562" s="8" t="s">
        <v>618</v>
      </c>
      <c r="D562" s="9" t="s">
        <v>15</v>
      </c>
      <c r="E562" s="9" t="s">
        <v>16</v>
      </c>
      <c r="F562" s="10">
        <v>3</v>
      </c>
      <c r="G562" s="10">
        <v>21.26</v>
      </c>
      <c r="H562" s="11">
        <f t="shared" si="19"/>
        <v>63.78</v>
      </c>
    </row>
    <row r="563" spans="2:8" ht="51">
      <c r="B563" s="7" t="s">
        <v>619</v>
      </c>
      <c r="C563" s="8" t="s">
        <v>618</v>
      </c>
      <c r="D563" s="9" t="s">
        <v>15</v>
      </c>
      <c r="E563" s="9" t="s">
        <v>16</v>
      </c>
      <c r="F563" s="10">
        <v>19</v>
      </c>
      <c r="G563" s="10">
        <v>46.5</v>
      </c>
      <c r="H563" s="11">
        <f t="shared" si="19"/>
        <v>883.5</v>
      </c>
    </row>
    <row r="564" spans="2:8" ht="63.75">
      <c r="B564" s="7" t="s">
        <v>620</v>
      </c>
      <c r="C564" s="8" t="s">
        <v>621</v>
      </c>
      <c r="D564" s="9" t="s">
        <v>15</v>
      </c>
      <c r="E564" s="9" t="s">
        <v>16</v>
      </c>
      <c r="F564" s="10">
        <v>38</v>
      </c>
      <c r="G564" s="10">
        <v>15.33</v>
      </c>
      <c r="H564" s="11">
        <f t="shared" si="19"/>
        <v>582.54</v>
      </c>
    </row>
    <row r="565" spans="2:8" ht="63.75">
      <c r="B565" s="7" t="s">
        <v>622</v>
      </c>
      <c r="C565" s="8" t="s">
        <v>623</v>
      </c>
      <c r="D565" s="9" t="s">
        <v>15</v>
      </c>
      <c r="E565" s="9" t="s">
        <v>16</v>
      </c>
      <c r="F565" s="10">
        <v>4</v>
      </c>
      <c r="G565" s="10">
        <v>16.149999999999999</v>
      </c>
      <c r="H565" s="11">
        <f t="shared" si="19"/>
        <v>64.599999999999994</v>
      </c>
    </row>
    <row r="566" spans="2:8" ht="63.75">
      <c r="B566" s="7" t="s">
        <v>624</v>
      </c>
      <c r="C566" s="8" t="s">
        <v>625</v>
      </c>
      <c r="D566" s="9" t="s">
        <v>15</v>
      </c>
      <c r="E566" s="9" t="s">
        <v>16</v>
      </c>
      <c r="F566" s="10">
        <v>11</v>
      </c>
      <c r="G566" s="10">
        <v>20.21</v>
      </c>
      <c r="H566" s="11">
        <f t="shared" si="19"/>
        <v>222.31</v>
      </c>
    </row>
    <row r="567" spans="2:8" ht="63.75">
      <c r="B567" s="7" t="s">
        <v>626</v>
      </c>
      <c r="C567" s="8" t="s">
        <v>627</v>
      </c>
      <c r="D567" s="9" t="s">
        <v>15</v>
      </c>
      <c r="E567" s="9" t="s">
        <v>16</v>
      </c>
      <c r="F567" s="10">
        <v>6</v>
      </c>
      <c r="G567" s="10">
        <v>20.28</v>
      </c>
      <c r="H567" s="11">
        <f t="shared" si="19"/>
        <v>121.68</v>
      </c>
    </row>
    <row r="568" spans="2:8" ht="63.75">
      <c r="B568" s="7" t="s">
        <v>628</v>
      </c>
      <c r="C568" s="8" t="s">
        <v>629</v>
      </c>
      <c r="D568" s="9" t="s">
        <v>15</v>
      </c>
      <c r="E568" s="9" t="s">
        <v>16</v>
      </c>
      <c r="F568" s="10">
        <v>3</v>
      </c>
      <c r="G568" s="10">
        <v>11.9</v>
      </c>
      <c r="H568" s="11">
        <f t="shared" si="19"/>
        <v>35.700000000000003</v>
      </c>
    </row>
    <row r="569" spans="2:8" ht="63.75">
      <c r="B569" s="7" t="s">
        <v>630</v>
      </c>
      <c r="C569" s="8" t="s">
        <v>631</v>
      </c>
      <c r="D569" s="9" t="s">
        <v>15</v>
      </c>
      <c r="E569" s="9" t="s">
        <v>16</v>
      </c>
      <c r="F569" s="10">
        <v>3</v>
      </c>
      <c r="G569" s="10">
        <v>20.91</v>
      </c>
      <c r="H569" s="11">
        <f t="shared" si="19"/>
        <v>62.730000000000004</v>
      </c>
    </row>
    <row r="570" spans="2:8" ht="63.75">
      <c r="B570" s="7" t="s">
        <v>632</v>
      </c>
      <c r="C570" s="8" t="s">
        <v>633</v>
      </c>
      <c r="D570" s="9" t="s">
        <v>15</v>
      </c>
      <c r="E570" s="9" t="s">
        <v>16</v>
      </c>
      <c r="F570" s="10">
        <v>17</v>
      </c>
      <c r="G570" s="10">
        <v>29.41</v>
      </c>
      <c r="H570" s="11">
        <f t="shared" si="19"/>
        <v>499.97</v>
      </c>
    </row>
    <row r="571" spans="2:8">
      <c r="B571" s="6" t="s">
        <v>634</v>
      </c>
      <c r="C571" s="57" t="s">
        <v>635</v>
      </c>
      <c r="D571" s="57"/>
      <c r="E571" s="57"/>
      <c r="F571" s="57"/>
      <c r="G571" s="57"/>
      <c r="H571" s="58"/>
    </row>
    <row r="572" spans="2:8">
      <c r="B572" s="7" t="s">
        <v>529</v>
      </c>
      <c r="C572" s="8" t="s">
        <v>530</v>
      </c>
      <c r="D572" s="9" t="s">
        <v>15</v>
      </c>
      <c r="E572" s="9" t="s">
        <v>21</v>
      </c>
      <c r="F572" s="10">
        <v>99.96</v>
      </c>
      <c r="G572" s="10">
        <v>44.35</v>
      </c>
      <c r="H572" s="11">
        <f>F572*G572</f>
        <v>4433.2259999999997</v>
      </c>
    </row>
    <row r="573" spans="2:8">
      <c r="B573" s="6" t="s">
        <v>636</v>
      </c>
      <c r="C573" s="57" t="s">
        <v>637</v>
      </c>
      <c r="D573" s="57"/>
      <c r="E573" s="57"/>
      <c r="F573" s="57"/>
      <c r="G573" s="57"/>
      <c r="H573" s="58"/>
    </row>
    <row r="574" spans="2:8" ht="25.5">
      <c r="B574" s="7" t="s">
        <v>638</v>
      </c>
      <c r="C574" s="8" t="s">
        <v>639</v>
      </c>
      <c r="D574" s="9" t="s">
        <v>15</v>
      </c>
      <c r="E574" s="9" t="s">
        <v>21</v>
      </c>
      <c r="F574" s="10">
        <v>1.21</v>
      </c>
      <c r="G574" s="10">
        <v>72.12</v>
      </c>
      <c r="H574" s="11">
        <f t="shared" ref="H574:H581" si="20">F574*G574</f>
        <v>87.265200000000007</v>
      </c>
    </row>
    <row r="575" spans="2:8">
      <c r="B575" s="7" t="s">
        <v>640</v>
      </c>
      <c r="C575" s="8" t="s">
        <v>641</v>
      </c>
      <c r="D575" s="9" t="s">
        <v>15</v>
      </c>
      <c r="E575" s="9" t="s">
        <v>59</v>
      </c>
      <c r="F575" s="10">
        <v>0.18</v>
      </c>
      <c r="G575" s="10">
        <v>147.22</v>
      </c>
      <c r="H575" s="11">
        <f t="shared" si="20"/>
        <v>26.499599999999997</v>
      </c>
    </row>
    <row r="576" spans="2:8" ht="51">
      <c r="B576" s="7" t="s">
        <v>642</v>
      </c>
      <c r="C576" s="8" t="s">
        <v>643</v>
      </c>
      <c r="D576" s="9" t="s">
        <v>15</v>
      </c>
      <c r="E576" s="9" t="s">
        <v>59</v>
      </c>
      <c r="F576" s="10">
        <v>0.18</v>
      </c>
      <c r="G576" s="10">
        <v>560.44000000000005</v>
      </c>
      <c r="H576" s="11">
        <f t="shared" si="20"/>
        <v>100.87920000000001</v>
      </c>
    </row>
    <row r="577" spans="2:8" ht="89.25">
      <c r="B577" s="7" t="s">
        <v>494</v>
      </c>
      <c r="C577" s="8" t="s">
        <v>495</v>
      </c>
      <c r="D577" s="9" t="s">
        <v>15</v>
      </c>
      <c r="E577" s="9" t="s">
        <v>21</v>
      </c>
      <c r="F577" s="10">
        <v>3.4</v>
      </c>
      <c r="G577" s="10">
        <v>78.98</v>
      </c>
      <c r="H577" s="11">
        <f t="shared" si="20"/>
        <v>268.53199999999998</v>
      </c>
    </row>
    <row r="578" spans="2:8" ht="51">
      <c r="B578" s="7" t="s">
        <v>644</v>
      </c>
      <c r="C578" s="8" t="s">
        <v>645</v>
      </c>
      <c r="D578" s="9" t="s">
        <v>15</v>
      </c>
      <c r="E578" s="9" t="s">
        <v>16</v>
      </c>
      <c r="F578" s="10">
        <v>5</v>
      </c>
      <c r="G578" s="10">
        <v>61.16</v>
      </c>
      <c r="H578" s="11">
        <f t="shared" si="20"/>
        <v>305.79999999999995</v>
      </c>
    </row>
    <row r="579" spans="2:8" ht="38.25">
      <c r="B579" s="7" t="s">
        <v>646</v>
      </c>
      <c r="C579" s="8" t="s">
        <v>647</v>
      </c>
      <c r="D579" s="9" t="s">
        <v>15</v>
      </c>
      <c r="E579" s="9" t="s">
        <v>16</v>
      </c>
      <c r="F579" s="10">
        <v>20</v>
      </c>
      <c r="G579" s="10">
        <v>58.52</v>
      </c>
      <c r="H579" s="11">
        <f t="shared" si="20"/>
        <v>1170.4000000000001</v>
      </c>
    </row>
    <row r="580" spans="2:8" ht="51">
      <c r="B580" s="7" t="s">
        <v>648</v>
      </c>
      <c r="C580" s="8" t="s">
        <v>649</v>
      </c>
      <c r="D580" s="9" t="s">
        <v>15</v>
      </c>
      <c r="E580" s="9" t="s">
        <v>16</v>
      </c>
      <c r="F580" s="10">
        <v>1</v>
      </c>
      <c r="G580" s="10">
        <v>516.58000000000004</v>
      </c>
      <c r="H580" s="11">
        <f t="shared" si="20"/>
        <v>516.58000000000004</v>
      </c>
    </row>
    <row r="581" spans="2:8" ht="25.5">
      <c r="B581" s="7" t="s">
        <v>382</v>
      </c>
      <c r="C581" s="8" t="s">
        <v>383</v>
      </c>
      <c r="D581" s="9" t="s">
        <v>15</v>
      </c>
      <c r="E581" s="9" t="s">
        <v>59</v>
      </c>
      <c r="F581" s="10">
        <v>1.57</v>
      </c>
      <c r="G581" s="10">
        <v>70.06</v>
      </c>
      <c r="H581" s="11">
        <f t="shared" si="20"/>
        <v>109.99420000000001</v>
      </c>
    </row>
    <row r="582" spans="2:8">
      <c r="B582" s="6" t="s">
        <v>650</v>
      </c>
      <c r="C582" s="57" t="s">
        <v>121</v>
      </c>
      <c r="D582" s="57"/>
      <c r="E582" s="57"/>
      <c r="F582" s="57"/>
      <c r="G582" s="57"/>
      <c r="H582" s="58"/>
    </row>
    <row r="583" spans="2:8">
      <c r="B583" s="6" t="s">
        <v>651</v>
      </c>
      <c r="C583" s="57" t="s">
        <v>652</v>
      </c>
      <c r="D583" s="57"/>
      <c r="E583" s="57"/>
      <c r="F583" s="57"/>
      <c r="G583" s="57"/>
      <c r="H583" s="58"/>
    </row>
    <row r="584" spans="2:8" ht="51">
      <c r="B584" s="7" t="s">
        <v>573</v>
      </c>
      <c r="C584" s="8" t="s">
        <v>574</v>
      </c>
      <c r="D584" s="9" t="s">
        <v>15</v>
      </c>
      <c r="E584" s="9" t="s">
        <v>42</v>
      </c>
      <c r="F584" s="10">
        <v>5.8</v>
      </c>
      <c r="G584" s="10">
        <v>44.72</v>
      </c>
      <c r="H584" s="11">
        <f>F584*G584</f>
        <v>259.37599999999998</v>
      </c>
    </row>
    <row r="585" spans="2:8" ht="38.25">
      <c r="B585" s="7" t="s">
        <v>653</v>
      </c>
      <c r="C585" s="8" t="s">
        <v>654</v>
      </c>
      <c r="D585" s="9" t="s">
        <v>15</v>
      </c>
      <c r="E585" s="9" t="s">
        <v>42</v>
      </c>
      <c r="F585" s="10">
        <v>5.8</v>
      </c>
      <c r="G585" s="10">
        <v>32.79</v>
      </c>
      <c r="H585" s="11">
        <f>F585*G585</f>
        <v>190.18199999999999</v>
      </c>
    </row>
    <row r="586" spans="2:8" ht="63.75">
      <c r="B586" s="7" t="s">
        <v>575</v>
      </c>
      <c r="C586" s="8" t="s">
        <v>576</v>
      </c>
      <c r="D586" s="9" t="s">
        <v>15</v>
      </c>
      <c r="E586" s="9" t="s">
        <v>42</v>
      </c>
      <c r="F586" s="10">
        <v>0.4</v>
      </c>
      <c r="G586" s="10">
        <v>18.07</v>
      </c>
      <c r="H586" s="11">
        <f>F586*G586</f>
        <v>7.2280000000000006</v>
      </c>
    </row>
    <row r="587" spans="2:8" ht="63.75">
      <c r="B587" s="7" t="s">
        <v>577</v>
      </c>
      <c r="C587" s="8" t="s">
        <v>578</v>
      </c>
      <c r="D587" s="9" t="s">
        <v>15</v>
      </c>
      <c r="E587" s="9" t="s">
        <v>42</v>
      </c>
      <c r="F587" s="10">
        <v>6.8</v>
      </c>
      <c r="G587" s="10">
        <v>26.45</v>
      </c>
      <c r="H587" s="11">
        <f>F587*G587</f>
        <v>179.85999999999999</v>
      </c>
    </row>
    <row r="588" spans="2:8" ht="102">
      <c r="B588" s="7" t="s">
        <v>583</v>
      </c>
      <c r="C588" s="8" t="s">
        <v>584</v>
      </c>
      <c r="D588" s="9" t="s">
        <v>15</v>
      </c>
      <c r="E588" s="9" t="s">
        <v>42</v>
      </c>
      <c r="F588" s="10">
        <v>23.2</v>
      </c>
      <c r="G588" s="10">
        <v>52.83</v>
      </c>
      <c r="H588" s="11">
        <f>F588*G588</f>
        <v>1225.6559999999999</v>
      </c>
    </row>
    <row r="589" spans="2:8">
      <c r="B589" s="6" t="s">
        <v>655</v>
      </c>
      <c r="C589" s="57" t="s">
        <v>656</v>
      </c>
      <c r="D589" s="57"/>
      <c r="E589" s="57"/>
      <c r="F589" s="57"/>
      <c r="G589" s="57"/>
      <c r="H589" s="58"/>
    </row>
    <row r="590" spans="2:8" ht="51">
      <c r="B590" s="7" t="s">
        <v>648</v>
      </c>
      <c r="C590" s="8" t="s">
        <v>649</v>
      </c>
      <c r="D590" s="9" t="s">
        <v>15</v>
      </c>
      <c r="E590" s="9" t="s">
        <v>16</v>
      </c>
      <c r="F590" s="10">
        <v>2</v>
      </c>
      <c r="G590" s="10">
        <v>516.58000000000004</v>
      </c>
      <c r="H590" s="11">
        <f>F590*G590</f>
        <v>1033.1600000000001</v>
      </c>
    </row>
    <row r="591" spans="2:8">
      <c r="B591" s="6" t="s">
        <v>657</v>
      </c>
      <c r="C591" s="57" t="s">
        <v>511</v>
      </c>
      <c r="D591" s="57"/>
      <c r="E591" s="57"/>
      <c r="F591" s="57"/>
      <c r="G591" s="57"/>
      <c r="H591" s="58"/>
    </row>
    <row r="592" spans="2:8">
      <c r="B592" s="7" t="s">
        <v>529</v>
      </c>
      <c r="C592" s="8" t="s">
        <v>530</v>
      </c>
      <c r="D592" s="9" t="s">
        <v>15</v>
      </c>
      <c r="E592" s="9" t="s">
        <v>21</v>
      </c>
      <c r="F592" s="10">
        <v>11.32</v>
      </c>
      <c r="G592" s="10">
        <v>44.35</v>
      </c>
      <c r="H592" s="11">
        <f>F592*G592</f>
        <v>502.04200000000003</v>
      </c>
    </row>
    <row r="593" spans="2:8">
      <c r="B593" s="6" t="s">
        <v>658</v>
      </c>
      <c r="C593" s="57" t="s">
        <v>659</v>
      </c>
      <c r="D593" s="57"/>
      <c r="E593" s="57"/>
      <c r="F593" s="57"/>
      <c r="G593" s="57"/>
      <c r="H593" s="58"/>
    </row>
    <row r="594" spans="2:8">
      <c r="B594" s="6" t="s">
        <v>660</v>
      </c>
      <c r="C594" s="57" t="s">
        <v>661</v>
      </c>
      <c r="D594" s="57"/>
      <c r="E594" s="57"/>
      <c r="F594" s="57"/>
      <c r="G594" s="57"/>
      <c r="H594" s="58"/>
    </row>
    <row r="595" spans="2:8" ht="51">
      <c r="B595" s="7" t="s">
        <v>662</v>
      </c>
      <c r="C595" s="8" t="s">
        <v>663</v>
      </c>
      <c r="D595" s="9" t="s">
        <v>15</v>
      </c>
      <c r="E595" s="9" t="s">
        <v>16</v>
      </c>
      <c r="F595" s="10">
        <v>2</v>
      </c>
      <c r="G595" s="10">
        <v>4458.83</v>
      </c>
      <c r="H595" s="11">
        <f>F595*G595</f>
        <v>8917.66</v>
      </c>
    </row>
    <row r="596" spans="2:8" ht="51">
      <c r="B596" s="7" t="s">
        <v>573</v>
      </c>
      <c r="C596" s="8" t="s">
        <v>574</v>
      </c>
      <c r="D596" s="9" t="s">
        <v>15</v>
      </c>
      <c r="E596" s="9" t="s">
        <v>42</v>
      </c>
      <c r="F596" s="10">
        <v>16</v>
      </c>
      <c r="G596" s="10">
        <v>44.72</v>
      </c>
      <c r="H596" s="11">
        <f>F596*G596</f>
        <v>715.52</v>
      </c>
    </row>
    <row r="597" spans="2:8" ht="38.25">
      <c r="B597" s="7" t="s">
        <v>653</v>
      </c>
      <c r="C597" s="8" t="s">
        <v>654</v>
      </c>
      <c r="D597" s="9" t="s">
        <v>15</v>
      </c>
      <c r="E597" s="9" t="s">
        <v>42</v>
      </c>
      <c r="F597" s="10">
        <v>86.8</v>
      </c>
      <c r="G597" s="10">
        <v>32.79</v>
      </c>
      <c r="H597" s="11">
        <f>F597*G597</f>
        <v>2846.172</v>
      </c>
    </row>
    <row r="598" spans="2:8" ht="63.75">
      <c r="B598" s="7" t="s">
        <v>577</v>
      </c>
      <c r="C598" s="8" t="s">
        <v>578</v>
      </c>
      <c r="D598" s="9" t="s">
        <v>15</v>
      </c>
      <c r="E598" s="9" t="s">
        <v>42</v>
      </c>
      <c r="F598" s="10">
        <v>17.399999999999999</v>
      </c>
      <c r="G598" s="10">
        <v>26.45</v>
      </c>
      <c r="H598" s="11">
        <f>F598*G598</f>
        <v>460.22999999999996</v>
      </c>
    </row>
    <row r="599" spans="2:8" ht="102">
      <c r="B599" s="7" t="s">
        <v>583</v>
      </c>
      <c r="C599" s="8" t="s">
        <v>584</v>
      </c>
      <c r="D599" s="9" t="s">
        <v>15</v>
      </c>
      <c r="E599" s="9" t="s">
        <v>42</v>
      </c>
      <c r="F599" s="10">
        <v>85.1</v>
      </c>
      <c r="G599" s="10">
        <v>52.83</v>
      </c>
      <c r="H599" s="11">
        <f>F599*G599</f>
        <v>4495.8329999999996</v>
      </c>
    </row>
    <row r="600" spans="2:8">
      <c r="B600" s="6" t="s">
        <v>664</v>
      </c>
      <c r="C600" s="57" t="s">
        <v>511</v>
      </c>
      <c r="D600" s="57"/>
      <c r="E600" s="57"/>
      <c r="F600" s="57"/>
      <c r="G600" s="57"/>
      <c r="H600" s="58"/>
    </row>
    <row r="601" spans="2:8">
      <c r="B601" s="7" t="s">
        <v>529</v>
      </c>
      <c r="C601" s="8" t="s">
        <v>530</v>
      </c>
      <c r="D601" s="9" t="s">
        <v>15</v>
      </c>
      <c r="E601" s="9" t="s">
        <v>21</v>
      </c>
      <c r="F601" s="10">
        <v>54.16</v>
      </c>
      <c r="G601" s="10">
        <v>44.35</v>
      </c>
      <c r="H601" s="11">
        <f>F601*G601</f>
        <v>2401.9960000000001</v>
      </c>
    </row>
    <row r="602" spans="2:8">
      <c r="B602" s="6" t="s">
        <v>665</v>
      </c>
      <c r="C602" s="57" t="s">
        <v>666</v>
      </c>
      <c r="D602" s="57"/>
      <c r="E602" s="57"/>
      <c r="F602" s="57"/>
      <c r="G602" s="57"/>
      <c r="H602" s="58"/>
    </row>
    <row r="603" spans="2:8">
      <c r="B603" s="6" t="s">
        <v>667</v>
      </c>
      <c r="C603" s="57" t="s">
        <v>661</v>
      </c>
      <c r="D603" s="57"/>
      <c r="E603" s="57"/>
      <c r="F603" s="57"/>
      <c r="G603" s="57"/>
      <c r="H603" s="58"/>
    </row>
    <row r="604" spans="2:8" ht="51">
      <c r="B604" s="7" t="s">
        <v>573</v>
      </c>
      <c r="C604" s="8" t="s">
        <v>574</v>
      </c>
      <c r="D604" s="9" t="s">
        <v>15</v>
      </c>
      <c r="E604" s="9" t="s">
        <v>42</v>
      </c>
      <c r="F604" s="10">
        <v>7.3</v>
      </c>
      <c r="G604" s="10">
        <v>44.72</v>
      </c>
      <c r="H604" s="11">
        <f>F604*G604</f>
        <v>326.45599999999996</v>
      </c>
    </row>
    <row r="605" spans="2:8">
      <c r="B605" s="6" t="s">
        <v>668</v>
      </c>
      <c r="C605" s="57" t="s">
        <v>669</v>
      </c>
      <c r="D605" s="57"/>
      <c r="E605" s="57"/>
      <c r="F605" s="57"/>
      <c r="G605" s="57"/>
      <c r="H605" s="58"/>
    </row>
    <row r="606" spans="2:8" ht="25.5">
      <c r="B606" s="7" t="s">
        <v>670</v>
      </c>
      <c r="C606" s="8" t="s">
        <v>671</v>
      </c>
      <c r="D606" s="9" t="s">
        <v>15</v>
      </c>
      <c r="E606" s="9" t="s">
        <v>16</v>
      </c>
      <c r="F606" s="10">
        <v>1</v>
      </c>
      <c r="G606" s="10">
        <v>25.94</v>
      </c>
      <c r="H606" s="11">
        <f>F606*G606</f>
        <v>25.94</v>
      </c>
    </row>
    <row r="607" spans="2:8" ht="51">
      <c r="B607" s="7" t="s">
        <v>642</v>
      </c>
      <c r="C607" s="8" t="s">
        <v>643</v>
      </c>
      <c r="D607" s="9" t="s">
        <v>15</v>
      </c>
      <c r="E607" s="9" t="s">
        <v>59</v>
      </c>
      <c r="F607" s="10">
        <v>0.12</v>
      </c>
      <c r="G607" s="10">
        <v>560.44000000000005</v>
      </c>
      <c r="H607" s="11">
        <f>F607*G607</f>
        <v>67.252800000000008</v>
      </c>
    </row>
    <row r="608" spans="2:8" ht="89.25">
      <c r="B608" s="7" t="s">
        <v>672</v>
      </c>
      <c r="C608" s="8" t="s">
        <v>673</v>
      </c>
      <c r="D608" s="9" t="s">
        <v>15</v>
      </c>
      <c r="E608" s="9" t="s">
        <v>59</v>
      </c>
      <c r="F608" s="10">
        <v>0.24</v>
      </c>
      <c r="G608" s="10">
        <v>380.04</v>
      </c>
      <c r="H608" s="11">
        <f>F608*G608</f>
        <v>91.209599999999995</v>
      </c>
    </row>
    <row r="609" spans="2:8" ht="38.25">
      <c r="B609" s="7" t="s">
        <v>674</v>
      </c>
      <c r="C609" s="8" t="s">
        <v>675</v>
      </c>
      <c r="D609" s="9" t="s">
        <v>15</v>
      </c>
      <c r="E609" s="9" t="s">
        <v>21</v>
      </c>
      <c r="F609" s="10">
        <v>2.8</v>
      </c>
      <c r="G609" s="10">
        <v>114.88</v>
      </c>
      <c r="H609" s="11">
        <f>F609*G609</f>
        <v>321.66399999999999</v>
      </c>
    </row>
    <row r="610" spans="2:8" ht="63.75">
      <c r="B610" s="7" t="s">
        <v>676</v>
      </c>
      <c r="C610" s="8" t="s">
        <v>677</v>
      </c>
      <c r="D610" s="9" t="s">
        <v>15</v>
      </c>
      <c r="E610" s="9" t="s">
        <v>388</v>
      </c>
      <c r="F610" s="10">
        <v>2.5299999999999998</v>
      </c>
      <c r="G610" s="10">
        <v>8.9499999999999993</v>
      </c>
      <c r="H610" s="11">
        <f>F610*G610</f>
        <v>22.643499999999996</v>
      </c>
    </row>
    <row r="611" spans="2:8">
      <c r="B611" s="59" t="s">
        <v>2326</v>
      </c>
      <c r="C611" s="60"/>
      <c r="D611" s="60"/>
      <c r="E611" s="60"/>
      <c r="F611" s="60"/>
      <c r="G611" s="61"/>
      <c r="H611" s="13">
        <f>SUM(H537:H610)</f>
        <v>51200.808300000004</v>
      </c>
    </row>
    <row r="612" spans="2:8">
      <c r="B612" s="6" t="s">
        <v>678</v>
      </c>
      <c r="C612" s="57" t="s">
        <v>679</v>
      </c>
      <c r="D612" s="57"/>
      <c r="E612" s="57"/>
      <c r="F612" s="57"/>
      <c r="G612" s="57"/>
      <c r="H612" s="58"/>
    </row>
    <row r="613" spans="2:8">
      <c r="B613" s="6" t="s">
        <v>680</v>
      </c>
      <c r="C613" s="57" t="s">
        <v>121</v>
      </c>
      <c r="D613" s="57"/>
      <c r="E613" s="57"/>
      <c r="F613" s="57"/>
      <c r="G613" s="57"/>
      <c r="H613" s="58"/>
    </row>
    <row r="614" spans="2:8">
      <c r="B614" s="6" t="s">
        <v>681</v>
      </c>
      <c r="C614" s="57" t="s">
        <v>682</v>
      </c>
      <c r="D614" s="57"/>
      <c r="E614" s="57"/>
      <c r="F614" s="57"/>
      <c r="G614" s="57"/>
      <c r="H614" s="58"/>
    </row>
    <row r="615" spans="2:8" ht="51">
      <c r="B615" s="7" t="s">
        <v>683</v>
      </c>
      <c r="C615" s="8" t="s">
        <v>684</v>
      </c>
      <c r="D615" s="9" t="s">
        <v>15</v>
      </c>
      <c r="E615" s="9" t="s">
        <v>42</v>
      </c>
      <c r="F615" s="10">
        <v>59.82</v>
      </c>
      <c r="G615" s="10">
        <v>9.02</v>
      </c>
      <c r="H615" s="11">
        <f t="shared" ref="H615:H622" si="21">F615*G615</f>
        <v>539.57639999999992</v>
      </c>
    </row>
    <row r="616" spans="2:8" ht="51">
      <c r="B616" s="7" t="s">
        <v>685</v>
      </c>
      <c r="C616" s="8" t="s">
        <v>686</v>
      </c>
      <c r="D616" s="9" t="s">
        <v>15</v>
      </c>
      <c r="E616" s="9" t="s">
        <v>42</v>
      </c>
      <c r="F616" s="10">
        <v>170.2</v>
      </c>
      <c r="G616" s="10">
        <v>14.51</v>
      </c>
      <c r="H616" s="11">
        <f t="shared" si="21"/>
        <v>2469.6019999999999</v>
      </c>
    </row>
    <row r="617" spans="2:8" ht="51">
      <c r="B617" s="7" t="s">
        <v>687</v>
      </c>
      <c r="C617" s="8" t="s">
        <v>688</v>
      </c>
      <c r="D617" s="9" t="s">
        <v>15</v>
      </c>
      <c r="E617" s="9" t="s">
        <v>42</v>
      </c>
      <c r="F617" s="10">
        <v>11.34</v>
      </c>
      <c r="G617" s="10">
        <v>16.75</v>
      </c>
      <c r="H617" s="11">
        <f t="shared" si="21"/>
        <v>189.94499999999999</v>
      </c>
    </row>
    <row r="618" spans="2:8" ht="51">
      <c r="B618" s="7" t="s">
        <v>689</v>
      </c>
      <c r="C618" s="8" t="s">
        <v>690</v>
      </c>
      <c r="D618" s="9" t="s">
        <v>15</v>
      </c>
      <c r="E618" s="9" t="s">
        <v>42</v>
      </c>
      <c r="F618" s="10">
        <v>8.6999999999999993</v>
      </c>
      <c r="G618" s="10">
        <v>25.61</v>
      </c>
      <c r="H618" s="11">
        <f t="shared" si="21"/>
        <v>222.80699999999999</v>
      </c>
    </row>
    <row r="619" spans="2:8" ht="51">
      <c r="B619" s="7" t="s">
        <v>573</v>
      </c>
      <c r="C619" s="8" t="s">
        <v>574</v>
      </c>
      <c r="D619" s="9" t="s">
        <v>15</v>
      </c>
      <c r="E619" s="9" t="s">
        <v>42</v>
      </c>
      <c r="F619" s="10">
        <v>2.5</v>
      </c>
      <c r="G619" s="10">
        <v>44.72</v>
      </c>
      <c r="H619" s="11">
        <f t="shared" si="21"/>
        <v>111.8</v>
      </c>
    </row>
    <row r="620" spans="2:8" ht="63.75">
      <c r="B620" s="7" t="s">
        <v>691</v>
      </c>
      <c r="C620" s="8" t="s">
        <v>692</v>
      </c>
      <c r="D620" s="9" t="s">
        <v>15</v>
      </c>
      <c r="E620" s="9" t="s">
        <v>42</v>
      </c>
      <c r="F620" s="10">
        <v>18.66</v>
      </c>
      <c r="G620" s="10">
        <v>74.260000000000005</v>
      </c>
      <c r="H620" s="11">
        <f t="shared" si="21"/>
        <v>1385.6916000000001</v>
      </c>
    </row>
    <row r="621" spans="2:8" ht="63.75">
      <c r="B621" s="7" t="s">
        <v>693</v>
      </c>
      <c r="C621" s="8" t="s">
        <v>694</v>
      </c>
      <c r="D621" s="9" t="s">
        <v>15</v>
      </c>
      <c r="E621" s="9" t="s">
        <v>42</v>
      </c>
      <c r="F621" s="10">
        <v>9.3000000000000007</v>
      </c>
      <c r="G621" s="10">
        <v>110.72</v>
      </c>
      <c r="H621" s="11">
        <f t="shared" si="21"/>
        <v>1029.6960000000001</v>
      </c>
    </row>
    <row r="622" spans="2:8" ht="63.75">
      <c r="B622" s="7" t="s">
        <v>695</v>
      </c>
      <c r="C622" s="8" t="s">
        <v>696</v>
      </c>
      <c r="D622" s="9" t="s">
        <v>15</v>
      </c>
      <c r="E622" s="9" t="s">
        <v>42</v>
      </c>
      <c r="F622" s="10">
        <v>3.94</v>
      </c>
      <c r="G622" s="10">
        <v>44.98</v>
      </c>
      <c r="H622" s="11">
        <f t="shared" si="21"/>
        <v>177.22119999999998</v>
      </c>
    </row>
    <row r="623" spans="2:8">
      <c r="B623" s="6" t="s">
        <v>697</v>
      </c>
      <c r="C623" s="57" t="s">
        <v>698</v>
      </c>
      <c r="D623" s="57"/>
      <c r="E623" s="57"/>
      <c r="F623" s="57"/>
      <c r="G623" s="57"/>
      <c r="H623" s="58"/>
    </row>
    <row r="624" spans="2:8" ht="38.25">
      <c r="B624" s="7" t="s">
        <v>699</v>
      </c>
      <c r="C624" s="8" t="s">
        <v>700</v>
      </c>
      <c r="D624" s="9" t="s">
        <v>15</v>
      </c>
      <c r="E624" s="9" t="s">
        <v>16</v>
      </c>
      <c r="F624" s="10">
        <v>1</v>
      </c>
      <c r="G624" s="10">
        <v>464.43</v>
      </c>
      <c r="H624" s="11">
        <f>F624*G624</f>
        <v>464.43</v>
      </c>
    </row>
    <row r="625" spans="2:8">
      <c r="B625" s="6" t="s">
        <v>701</v>
      </c>
      <c r="C625" s="57" t="s">
        <v>702</v>
      </c>
      <c r="D625" s="57"/>
      <c r="E625" s="57"/>
      <c r="F625" s="57"/>
      <c r="G625" s="57"/>
      <c r="H625" s="58"/>
    </row>
    <row r="626" spans="2:8" ht="25.5">
      <c r="B626" s="7" t="s">
        <v>703</v>
      </c>
      <c r="C626" s="8" t="s">
        <v>704</v>
      </c>
      <c r="D626" s="9" t="s">
        <v>15</v>
      </c>
      <c r="E626" s="9" t="s">
        <v>16</v>
      </c>
      <c r="F626" s="10">
        <v>2</v>
      </c>
      <c r="G626" s="10">
        <v>112.24</v>
      </c>
      <c r="H626" s="11">
        <f>F626*G626</f>
        <v>224.48</v>
      </c>
    </row>
    <row r="627" spans="2:8" ht="51">
      <c r="B627" s="7" t="s">
        <v>705</v>
      </c>
      <c r="C627" s="8" t="s">
        <v>706</v>
      </c>
      <c r="D627" s="9" t="s">
        <v>15</v>
      </c>
      <c r="E627" s="9" t="s">
        <v>16</v>
      </c>
      <c r="F627" s="10">
        <v>6</v>
      </c>
      <c r="G627" s="10">
        <v>464.43</v>
      </c>
      <c r="H627" s="11">
        <f>F627*G627</f>
        <v>2786.58</v>
      </c>
    </row>
    <row r="628" spans="2:8" ht="63.75">
      <c r="B628" s="7" t="s">
        <v>707</v>
      </c>
      <c r="C628" s="8" t="s">
        <v>708</v>
      </c>
      <c r="D628" s="9" t="s">
        <v>15</v>
      </c>
      <c r="E628" s="9" t="s">
        <v>16</v>
      </c>
      <c r="F628" s="10">
        <v>2</v>
      </c>
      <c r="G628" s="10">
        <v>18.27</v>
      </c>
      <c r="H628" s="11">
        <f>F628*G628</f>
        <v>36.54</v>
      </c>
    </row>
    <row r="629" spans="2:8">
      <c r="B629" s="6" t="s">
        <v>709</v>
      </c>
      <c r="C629" s="57" t="s">
        <v>710</v>
      </c>
      <c r="D629" s="57"/>
      <c r="E629" s="57"/>
      <c r="F629" s="57"/>
      <c r="G629" s="57"/>
      <c r="H629" s="58"/>
    </row>
    <row r="630" spans="2:8" ht="38.25">
      <c r="B630" s="7" t="s">
        <v>711</v>
      </c>
      <c r="C630" s="8" t="s">
        <v>712</v>
      </c>
      <c r="D630" s="9" t="s">
        <v>15</v>
      </c>
      <c r="E630" s="9" t="s">
        <v>16</v>
      </c>
      <c r="F630" s="10">
        <v>1</v>
      </c>
      <c r="G630" s="10">
        <v>12.94</v>
      </c>
      <c r="H630" s="11">
        <f>F630*G630</f>
        <v>12.94</v>
      </c>
    </row>
    <row r="631" spans="2:8">
      <c r="B631" s="6" t="s">
        <v>713</v>
      </c>
      <c r="C631" s="57" t="s">
        <v>714</v>
      </c>
      <c r="D631" s="57"/>
      <c r="E631" s="57"/>
      <c r="F631" s="57"/>
      <c r="G631" s="57"/>
      <c r="H631" s="58"/>
    </row>
    <row r="632" spans="2:8" ht="63.75">
      <c r="B632" s="7" t="s">
        <v>715</v>
      </c>
      <c r="C632" s="8" t="s">
        <v>716</v>
      </c>
      <c r="D632" s="9" t="s">
        <v>15</v>
      </c>
      <c r="E632" s="9" t="s">
        <v>16</v>
      </c>
      <c r="F632" s="10">
        <v>2</v>
      </c>
      <c r="G632" s="10">
        <v>59.57</v>
      </c>
      <c r="H632" s="11">
        <f>F632*G632</f>
        <v>119.14</v>
      </c>
    </row>
    <row r="633" spans="2:8">
      <c r="B633" s="6" t="s">
        <v>717</v>
      </c>
      <c r="C633" s="57" t="s">
        <v>718</v>
      </c>
      <c r="D633" s="57"/>
      <c r="E633" s="57"/>
      <c r="F633" s="57"/>
      <c r="G633" s="57"/>
      <c r="H633" s="58"/>
    </row>
    <row r="634" spans="2:8" ht="25.5">
      <c r="B634" s="7" t="s">
        <v>719</v>
      </c>
      <c r="C634" s="8" t="s">
        <v>720</v>
      </c>
      <c r="D634" s="9" t="s">
        <v>15</v>
      </c>
      <c r="E634" s="9" t="s">
        <v>16</v>
      </c>
      <c r="F634" s="10">
        <v>2</v>
      </c>
      <c r="G634" s="10">
        <v>588.73</v>
      </c>
      <c r="H634" s="11">
        <f>F634*G634</f>
        <v>1177.46</v>
      </c>
    </row>
    <row r="635" spans="2:8" ht="25.5">
      <c r="B635" s="7" t="s">
        <v>721</v>
      </c>
      <c r="C635" s="8" t="s">
        <v>722</v>
      </c>
      <c r="D635" s="9" t="s">
        <v>15</v>
      </c>
      <c r="E635" s="9" t="s">
        <v>16</v>
      </c>
      <c r="F635" s="10">
        <v>2</v>
      </c>
      <c r="G635" s="10">
        <v>2035.66</v>
      </c>
      <c r="H635" s="11">
        <f>F635*G635</f>
        <v>4071.32</v>
      </c>
    </row>
    <row r="636" spans="2:8">
      <c r="B636" s="6" t="s">
        <v>723</v>
      </c>
      <c r="C636" s="57" t="s">
        <v>724</v>
      </c>
      <c r="D636" s="57"/>
      <c r="E636" s="57"/>
      <c r="F636" s="57"/>
      <c r="G636" s="57"/>
      <c r="H636" s="58"/>
    </row>
    <row r="637" spans="2:8" ht="51">
      <c r="B637" s="7" t="s">
        <v>725</v>
      </c>
      <c r="C637" s="8" t="s">
        <v>563</v>
      </c>
      <c r="D637" s="9" t="s">
        <v>15</v>
      </c>
      <c r="E637" s="9" t="s">
        <v>21</v>
      </c>
      <c r="F637" s="10">
        <v>5.59</v>
      </c>
      <c r="G637" s="10">
        <v>41.33</v>
      </c>
      <c r="H637" s="11">
        <f>F637*G637</f>
        <v>231.03469999999999</v>
      </c>
    </row>
    <row r="638" spans="2:8">
      <c r="B638" s="7" t="s">
        <v>529</v>
      </c>
      <c r="C638" s="8" t="s">
        <v>530</v>
      </c>
      <c r="D638" s="9" t="s">
        <v>15</v>
      </c>
      <c r="E638" s="9" t="s">
        <v>21</v>
      </c>
      <c r="F638" s="10">
        <v>20.58</v>
      </c>
      <c r="G638" s="10">
        <v>44.35</v>
      </c>
      <c r="H638" s="11">
        <f>F638*G638</f>
        <v>912.72299999999996</v>
      </c>
    </row>
    <row r="639" spans="2:8">
      <c r="B639" s="6" t="s">
        <v>726</v>
      </c>
      <c r="C639" s="57" t="s">
        <v>84</v>
      </c>
      <c r="D639" s="57"/>
      <c r="E639" s="57"/>
      <c r="F639" s="57"/>
      <c r="G639" s="57"/>
      <c r="H639" s="58"/>
    </row>
    <row r="640" spans="2:8">
      <c r="B640" s="6" t="s">
        <v>727</v>
      </c>
      <c r="C640" s="57" t="s">
        <v>682</v>
      </c>
      <c r="D640" s="57"/>
      <c r="E640" s="57"/>
      <c r="F640" s="57"/>
      <c r="G640" s="57"/>
      <c r="H640" s="58"/>
    </row>
    <row r="641" spans="2:8" ht="51">
      <c r="B641" s="7" t="s">
        <v>683</v>
      </c>
      <c r="C641" s="8" t="s">
        <v>684</v>
      </c>
      <c r="D641" s="9" t="s">
        <v>15</v>
      </c>
      <c r="E641" s="9" t="s">
        <v>42</v>
      </c>
      <c r="F641" s="10">
        <v>109.9</v>
      </c>
      <c r="G641" s="10">
        <v>9.02</v>
      </c>
      <c r="H641" s="11">
        <f t="shared" ref="H641:H649" si="22">F641*G641</f>
        <v>991.298</v>
      </c>
    </row>
    <row r="642" spans="2:8" ht="51">
      <c r="B642" s="7" t="s">
        <v>685</v>
      </c>
      <c r="C642" s="8" t="s">
        <v>686</v>
      </c>
      <c r="D642" s="9" t="s">
        <v>15</v>
      </c>
      <c r="E642" s="9" t="s">
        <v>42</v>
      </c>
      <c r="F642" s="10">
        <v>76.7</v>
      </c>
      <c r="G642" s="10">
        <v>14.51</v>
      </c>
      <c r="H642" s="11">
        <f t="shared" si="22"/>
        <v>1112.9169999999999</v>
      </c>
    </row>
    <row r="643" spans="2:8" ht="51">
      <c r="B643" s="7" t="s">
        <v>728</v>
      </c>
      <c r="C643" s="8" t="s">
        <v>729</v>
      </c>
      <c r="D643" s="9" t="s">
        <v>15</v>
      </c>
      <c r="E643" s="9" t="s">
        <v>42</v>
      </c>
      <c r="F643" s="10">
        <v>54.7</v>
      </c>
      <c r="G643" s="10">
        <v>13.54</v>
      </c>
      <c r="H643" s="11">
        <f t="shared" si="22"/>
        <v>740.63800000000003</v>
      </c>
    </row>
    <row r="644" spans="2:8" ht="51">
      <c r="B644" s="7" t="s">
        <v>687</v>
      </c>
      <c r="C644" s="8" t="s">
        <v>688</v>
      </c>
      <c r="D644" s="9" t="s">
        <v>15</v>
      </c>
      <c r="E644" s="9" t="s">
        <v>42</v>
      </c>
      <c r="F644" s="10">
        <v>25.1</v>
      </c>
      <c r="G644" s="10">
        <v>16.75</v>
      </c>
      <c r="H644" s="11">
        <f t="shared" si="22"/>
        <v>420.42500000000001</v>
      </c>
    </row>
    <row r="645" spans="2:8" ht="51">
      <c r="B645" s="7" t="s">
        <v>689</v>
      </c>
      <c r="C645" s="8" t="s">
        <v>690</v>
      </c>
      <c r="D645" s="9" t="s">
        <v>15</v>
      </c>
      <c r="E645" s="9" t="s">
        <v>42</v>
      </c>
      <c r="F645" s="10">
        <v>114.04</v>
      </c>
      <c r="G645" s="10">
        <v>25.61</v>
      </c>
      <c r="H645" s="11">
        <f t="shared" si="22"/>
        <v>2920.5644000000002</v>
      </c>
    </row>
    <row r="646" spans="2:8" ht="51">
      <c r="B646" s="7" t="s">
        <v>573</v>
      </c>
      <c r="C646" s="8" t="s">
        <v>574</v>
      </c>
      <c r="D646" s="9" t="s">
        <v>15</v>
      </c>
      <c r="E646" s="9" t="s">
        <v>42</v>
      </c>
      <c r="F646" s="10">
        <v>5</v>
      </c>
      <c r="G646" s="10">
        <v>44.72</v>
      </c>
      <c r="H646" s="11">
        <f t="shared" si="22"/>
        <v>223.6</v>
      </c>
    </row>
    <row r="647" spans="2:8" ht="63.75">
      <c r="B647" s="7" t="s">
        <v>691</v>
      </c>
      <c r="C647" s="8" t="s">
        <v>692</v>
      </c>
      <c r="D647" s="9" t="s">
        <v>15</v>
      </c>
      <c r="E647" s="9" t="s">
        <v>42</v>
      </c>
      <c r="F647" s="10">
        <v>10.24</v>
      </c>
      <c r="G647" s="10">
        <v>74.260000000000005</v>
      </c>
      <c r="H647" s="11">
        <f t="shared" si="22"/>
        <v>760.42240000000004</v>
      </c>
    </row>
    <row r="648" spans="2:8" ht="63.75">
      <c r="B648" s="7" t="s">
        <v>693</v>
      </c>
      <c r="C648" s="8" t="s">
        <v>694</v>
      </c>
      <c r="D648" s="9" t="s">
        <v>15</v>
      </c>
      <c r="E648" s="9" t="s">
        <v>42</v>
      </c>
      <c r="F648" s="10">
        <v>6.78</v>
      </c>
      <c r="G648" s="10">
        <v>110.72</v>
      </c>
      <c r="H648" s="11">
        <f t="shared" si="22"/>
        <v>750.6816</v>
      </c>
    </row>
    <row r="649" spans="2:8" ht="63.75">
      <c r="B649" s="7" t="s">
        <v>695</v>
      </c>
      <c r="C649" s="8" t="s">
        <v>696</v>
      </c>
      <c r="D649" s="9" t="s">
        <v>15</v>
      </c>
      <c r="E649" s="9" t="s">
        <v>42</v>
      </c>
      <c r="F649" s="10">
        <v>2.8</v>
      </c>
      <c r="G649" s="10">
        <v>44.98</v>
      </c>
      <c r="H649" s="11">
        <f t="shared" si="22"/>
        <v>125.94399999999999</v>
      </c>
    </row>
    <row r="650" spans="2:8">
      <c r="B650" s="6" t="s">
        <v>730</v>
      </c>
      <c r="C650" s="57" t="s">
        <v>724</v>
      </c>
      <c r="D650" s="57"/>
      <c r="E650" s="57"/>
      <c r="F650" s="57"/>
      <c r="G650" s="57"/>
      <c r="H650" s="58"/>
    </row>
    <row r="651" spans="2:8" ht="51">
      <c r="B651" s="7" t="s">
        <v>725</v>
      </c>
      <c r="C651" s="8" t="s">
        <v>563</v>
      </c>
      <c r="D651" s="9" t="s">
        <v>15</v>
      </c>
      <c r="E651" s="9" t="s">
        <v>21</v>
      </c>
      <c r="F651" s="10">
        <v>3.54</v>
      </c>
      <c r="G651" s="10">
        <v>41.33</v>
      </c>
      <c r="H651" s="11">
        <f>F651*G651</f>
        <v>146.3082</v>
      </c>
    </row>
    <row r="652" spans="2:8">
      <c r="B652" s="7" t="s">
        <v>529</v>
      </c>
      <c r="C652" s="8" t="s">
        <v>530</v>
      </c>
      <c r="D652" s="9" t="s">
        <v>15</v>
      </c>
      <c r="E652" s="9" t="s">
        <v>21</v>
      </c>
      <c r="F652" s="10">
        <v>31.73</v>
      </c>
      <c r="G652" s="10">
        <v>44.35</v>
      </c>
      <c r="H652" s="11">
        <f>F652*G652</f>
        <v>1407.2255</v>
      </c>
    </row>
    <row r="653" spans="2:8">
      <c r="B653" s="6" t="s">
        <v>731</v>
      </c>
      <c r="C653" s="57" t="s">
        <v>732</v>
      </c>
      <c r="D653" s="57"/>
      <c r="E653" s="57"/>
      <c r="F653" s="57"/>
      <c r="G653" s="57"/>
      <c r="H653" s="58"/>
    </row>
    <row r="654" spans="2:8" ht="38.25">
      <c r="B654" s="7" t="s">
        <v>699</v>
      </c>
      <c r="C654" s="8" t="s">
        <v>700</v>
      </c>
      <c r="D654" s="9" t="s">
        <v>15</v>
      </c>
      <c r="E654" s="9" t="s">
        <v>16</v>
      </c>
      <c r="F654" s="10">
        <v>2</v>
      </c>
      <c r="G654" s="10">
        <v>464.43</v>
      </c>
      <c r="H654" s="11">
        <f>F654*G654</f>
        <v>928.86</v>
      </c>
    </row>
    <row r="655" spans="2:8">
      <c r="B655" s="6" t="s">
        <v>733</v>
      </c>
      <c r="C655" s="57" t="s">
        <v>734</v>
      </c>
      <c r="D655" s="57"/>
      <c r="E655" s="57"/>
      <c r="F655" s="57"/>
      <c r="G655" s="57"/>
      <c r="H655" s="58"/>
    </row>
    <row r="656" spans="2:8" ht="51">
      <c r="B656" s="7" t="s">
        <v>705</v>
      </c>
      <c r="C656" s="8" t="s">
        <v>706</v>
      </c>
      <c r="D656" s="9" t="s">
        <v>15</v>
      </c>
      <c r="E656" s="9" t="s">
        <v>16</v>
      </c>
      <c r="F656" s="10">
        <v>6</v>
      </c>
      <c r="G656" s="10">
        <v>464.43</v>
      </c>
      <c r="H656" s="11">
        <f>F656*G656</f>
        <v>2786.58</v>
      </c>
    </row>
    <row r="657" spans="2:8">
      <c r="B657" s="6" t="s">
        <v>735</v>
      </c>
      <c r="C657" s="57" t="s">
        <v>736</v>
      </c>
      <c r="D657" s="57"/>
      <c r="E657" s="57"/>
      <c r="F657" s="57"/>
      <c r="G657" s="57"/>
      <c r="H657" s="58"/>
    </row>
    <row r="658" spans="2:8" ht="38.25">
      <c r="B658" s="7" t="s">
        <v>737</v>
      </c>
      <c r="C658" s="8" t="s">
        <v>738</v>
      </c>
      <c r="D658" s="9" t="s">
        <v>15</v>
      </c>
      <c r="E658" s="9" t="s">
        <v>16</v>
      </c>
      <c r="F658" s="10">
        <v>2</v>
      </c>
      <c r="G658" s="10">
        <v>710.9</v>
      </c>
      <c r="H658" s="11">
        <f>F658*G658</f>
        <v>1421.8</v>
      </c>
    </row>
    <row r="659" spans="2:8" ht="63.75">
      <c r="B659" s="7" t="s">
        <v>707</v>
      </c>
      <c r="C659" s="8" t="s">
        <v>708</v>
      </c>
      <c r="D659" s="9" t="s">
        <v>15</v>
      </c>
      <c r="E659" s="9" t="s">
        <v>16</v>
      </c>
      <c r="F659" s="10">
        <v>4</v>
      </c>
      <c r="G659" s="10">
        <v>18.27</v>
      </c>
      <c r="H659" s="11">
        <f>F659*G659</f>
        <v>73.08</v>
      </c>
    </row>
    <row r="660" spans="2:8" ht="38.25">
      <c r="B660" s="7" t="s">
        <v>739</v>
      </c>
      <c r="C660" s="8" t="s">
        <v>740</v>
      </c>
      <c r="D660" s="9" t="s">
        <v>15</v>
      </c>
      <c r="E660" s="9" t="s">
        <v>16</v>
      </c>
      <c r="F660" s="10">
        <v>2</v>
      </c>
      <c r="G660" s="10">
        <v>150.68</v>
      </c>
      <c r="H660" s="11">
        <f>F660*G660</f>
        <v>301.36</v>
      </c>
    </row>
    <row r="661" spans="2:8">
      <c r="B661" s="6" t="s">
        <v>741</v>
      </c>
      <c r="C661" s="57" t="s">
        <v>742</v>
      </c>
      <c r="D661" s="57"/>
      <c r="E661" s="57"/>
      <c r="F661" s="57"/>
      <c r="G661" s="57"/>
      <c r="H661" s="58"/>
    </row>
    <row r="662" spans="2:8" ht="51">
      <c r="B662" s="7" t="s">
        <v>743</v>
      </c>
      <c r="C662" s="8" t="s">
        <v>744</v>
      </c>
      <c r="D662" s="9" t="s">
        <v>15</v>
      </c>
      <c r="E662" s="9" t="s">
        <v>16</v>
      </c>
      <c r="F662" s="10">
        <v>1</v>
      </c>
      <c r="G662" s="10">
        <v>37.22</v>
      </c>
      <c r="H662" s="11">
        <f>F662*G662</f>
        <v>37.22</v>
      </c>
    </row>
    <row r="663" spans="2:8" ht="63.75">
      <c r="B663" s="7" t="s">
        <v>745</v>
      </c>
      <c r="C663" s="8" t="s">
        <v>746</v>
      </c>
      <c r="D663" s="9" t="s">
        <v>15</v>
      </c>
      <c r="E663" s="9" t="s">
        <v>16</v>
      </c>
      <c r="F663" s="10">
        <v>6</v>
      </c>
      <c r="G663" s="10">
        <v>56.86</v>
      </c>
      <c r="H663" s="11">
        <f>F663*G663</f>
        <v>341.15999999999997</v>
      </c>
    </row>
    <row r="664" spans="2:8" ht="63.75">
      <c r="B664" s="7" t="s">
        <v>715</v>
      </c>
      <c r="C664" s="8" t="s">
        <v>716</v>
      </c>
      <c r="D664" s="9" t="s">
        <v>15</v>
      </c>
      <c r="E664" s="9" t="s">
        <v>16</v>
      </c>
      <c r="F664" s="10">
        <v>9</v>
      </c>
      <c r="G664" s="10">
        <v>59.57</v>
      </c>
      <c r="H664" s="11">
        <f>F664*G664</f>
        <v>536.13</v>
      </c>
    </row>
    <row r="665" spans="2:8" ht="89.25">
      <c r="B665" s="7" t="s">
        <v>747</v>
      </c>
      <c r="C665" s="8" t="s">
        <v>748</v>
      </c>
      <c r="D665" s="9" t="s">
        <v>15</v>
      </c>
      <c r="E665" s="9" t="s">
        <v>16</v>
      </c>
      <c r="F665" s="10">
        <v>5</v>
      </c>
      <c r="G665" s="10">
        <v>92.39</v>
      </c>
      <c r="H665" s="11">
        <f>F665*G665</f>
        <v>461.95</v>
      </c>
    </row>
    <row r="666" spans="2:8">
      <c r="B666" s="6" t="s">
        <v>749</v>
      </c>
      <c r="C666" s="57" t="s">
        <v>750</v>
      </c>
      <c r="D666" s="57"/>
      <c r="E666" s="57"/>
      <c r="F666" s="57"/>
      <c r="G666" s="57"/>
      <c r="H666" s="58"/>
    </row>
    <row r="667" spans="2:8" ht="51">
      <c r="B667" s="7" t="s">
        <v>751</v>
      </c>
      <c r="C667" s="8" t="s">
        <v>752</v>
      </c>
      <c r="D667" s="9" t="s">
        <v>15</v>
      </c>
      <c r="E667" s="9" t="s">
        <v>16</v>
      </c>
      <c r="F667" s="10">
        <v>1</v>
      </c>
      <c r="G667" s="10">
        <v>164.67</v>
      </c>
      <c r="H667" s="11">
        <f>F667*G667</f>
        <v>164.67</v>
      </c>
    </row>
    <row r="668" spans="2:8" ht="51">
      <c r="B668" s="7" t="s">
        <v>743</v>
      </c>
      <c r="C668" s="8" t="s">
        <v>744</v>
      </c>
      <c r="D668" s="9" t="s">
        <v>15</v>
      </c>
      <c r="E668" s="9" t="s">
        <v>16</v>
      </c>
      <c r="F668" s="10">
        <v>1</v>
      </c>
      <c r="G668" s="10">
        <v>37.22</v>
      </c>
      <c r="H668" s="11">
        <f>F668*G668</f>
        <v>37.22</v>
      </c>
    </row>
    <row r="669" spans="2:8" ht="51">
      <c r="B669" s="7" t="s">
        <v>753</v>
      </c>
      <c r="C669" s="8" t="s">
        <v>754</v>
      </c>
      <c r="D669" s="9" t="s">
        <v>15</v>
      </c>
      <c r="E669" s="9" t="s">
        <v>16</v>
      </c>
      <c r="F669" s="10">
        <v>1</v>
      </c>
      <c r="G669" s="10">
        <v>28.44</v>
      </c>
      <c r="H669" s="11">
        <f>F669*G669</f>
        <v>28.44</v>
      </c>
    </row>
    <row r="670" spans="2:8">
      <c r="B670" s="6" t="s">
        <v>755</v>
      </c>
      <c r="C670" s="57" t="s">
        <v>659</v>
      </c>
      <c r="D670" s="57"/>
      <c r="E670" s="57"/>
      <c r="F670" s="57"/>
      <c r="G670" s="57"/>
      <c r="H670" s="58"/>
    </row>
    <row r="671" spans="2:8">
      <c r="B671" s="6" t="s">
        <v>756</v>
      </c>
      <c r="C671" s="57" t="s">
        <v>757</v>
      </c>
      <c r="D671" s="57"/>
      <c r="E671" s="57"/>
      <c r="F671" s="57"/>
      <c r="G671" s="57"/>
      <c r="H671" s="58"/>
    </row>
    <row r="672" spans="2:8" ht="51">
      <c r="B672" s="7" t="s">
        <v>743</v>
      </c>
      <c r="C672" s="8" t="s">
        <v>744</v>
      </c>
      <c r="D672" s="9" t="s">
        <v>15</v>
      </c>
      <c r="E672" s="9" t="s">
        <v>16</v>
      </c>
      <c r="F672" s="10">
        <v>2</v>
      </c>
      <c r="G672" s="10">
        <v>37.22</v>
      </c>
      <c r="H672" s="11">
        <f>F672*G672</f>
        <v>74.44</v>
      </c>
    </row>
    <row r="673" spans="2:8" ht="51">
      <c r="B673" s="7" t="s">
        <v>683</v>
      </c>
      <c r="C673" s="8" t="s">
        <v>684</v>
      </c>
      <c r="D673" s="9" t="s">
        <v>15</v>
      </c>
      <c r="E673" s="9" t="s">
        <v>42</v>
      </c>
      <c r="F673" s="10">
        <v>24.5</v>
      </c>
      <c r="G673" s="10">
        <v>9.02</v>
      </c>
      <c r="H673" s="11">
        <f>F673*G673</f>
        <v>220.98999999999998</v>
      </c>
    </row>
    <row r="674" spans="2:8" ht="63.75">
      <c r="B674" s="7" t="s">
        <v>715</v>
      </c>
      <c r="C674" s="8" t="s">
        <v>716</v>
      </c>
      <c r="D674" s="9" t="s">
        <v>15</v>
      </c>
      <c r="E674" s="9" t="s">
        <v>16</v>
      </c>
      <c r="F674" s="10">
        <v>2</v>
      </c>
      <c r="G674" s="10">
        <v>59.57</v>
      </c>
      <c r="H674" s="11">
        <f>F674*G674</f>
        <v>119.14</v>
      </c>
    </row>
    <row r="675" spans="2:8">
      <c r="B675" s="6" t="s">
        <v>758</v>
      </c>
      <c r="C675" s="57" t="s">
        <v>724</v>
      </c>
      <c r="D675" s="57"/>
      <c r="E675" s="57"/>
      <c r="F675" s="57"/>
      <c r="G675" s="57"/>
      <c r="H675" s="58"/>
    </row>
    <row r="676" spans="2:8">
      <c r="B676" s="7" t="s">
        <v>529</v>
      </c>
      <c r="C676" s="8" t="s">
        <v>530</v>
      </c>
      <c r="D676" s="9" t="s">
        <v>15</v>
      </c>
      <c r="E676" s="9" t="s">
        <v>21</v>
      </c>
      <c r="F676" s="10">
        <v>1.65</v>
      </c>
      <c r="G676" s="10">
        <v>44.35</v>
      </c>
      <c r="H676" s="11">
        <f>F676*G676</f>
        <v>73.177499999999995</v>
      </c>
    </row>
    <row r="677" spans="2:8">
      <c r="B677" s="6" t="s">
        <v>759</v>
      </c>
      <c r="C677" s="57" t="s">
        <v>666</v>
      </c>
      <c r="D677" s="57"/>
      <c r="E677" s="57"/>
      <c r="F677" s="57"/>
      <c r="G677" s="57"/>
      <c r="H677" s="58"/>
    </row>
    <row r="678" spans="2:8">
      <c r="B678" s="6" t="s">
        <v>760</v>
      </c>
      <c r="C678" s="57" t="s">
        <v>757</v>
      </c>
      <c r="D678" s="57"/>
      <c r="E678" s="57"/>
      <c r="F678" s="57"/>
      <c r="G678" s="57"/>
      <c r="H678" s="58"/>
    </row>
    <row r="679" spans="2:8" ht="51">
      <c r="B679" s="7" t="s">
        <v>683</v>
      </c>
      <c r="C679" s="8" t="s">
        <v>684</v>
      </c>
      <c r="D679" s="9" t="s">
        <v>15</v>
      </c>
      <c r="E679" s="9" t="s">
        <v>42</v>
      </c>
      <c r="F679" s="10">
        <v>174.6</v>
      </c>
      <c r="G679" s="10">
        <v>9.02</v>
      </c>
      <c r="H679" s="11">
        <f t="shared" ref="H679:H684" si="23">F679*G679</f>
        <v>1574.8919999999998</v>
      </c>
    </row>
    <row r="680" spans="2:8" ht="51">
      <c r="B680" s="7" t="s">
        <v>685</v>
      </c>
      <c r="C680" s="8" t="s">
        <v>686</v>
      </c>
      <c r="D680" s="9" t="s">
        <v>15</v>
      </c>
      <c r="E680" s="9" t="s">
        <v>42</v>
      </c>
      <c r="F680" s="10">
        <v>23.1</v>
      </c>
      <c r="G680" s="10">
        <v>14.51</v>
      </c>
      <c r="H680" s="11">
        <f t="shared" si="23"/>
        <v>335.18100000000004</v>
      </c>
    </row>
    <row r="681" spans="2:8" ht="51">
      <c r="B681" s="7" t="s">
        <v>689</v>
      </c>
      <c r="C681" s="8" t="s">
        <v>690</v>
      </c>
      <c r="D681" s="9" t="s">
        <v>15</v>
      </c>
      <c r="E681" s="9" t="s">
        <v>42</v>
      </c>
      <c r="F681" s="10">
        <v>36.200000000000003</v>
      </c>
      <c r="G681" s="10">
        <v>25.61</v>
      </c>
      <c r="H681" s="11">
        <f t="shared" si="23"/>
        <v>927.08200000000011</v>
      </c>
    </row>
    <row r="682" spans="2:8" ht="89.25">
      <c r="B682" s="7" t="s">
        <v>761</v>
      </c>
      <c r="C682" s="8" t="s">
        <v>762</v>
      </c>
      <c r="D682" s="9" t="s">
        <v>15</v>
      </c>
      <c r="E682" s="9" t="s">
        <v>16</v>
      </c>
      <c r="F682" s="10">
        <v>3</v>
      </c>
      <c r="G682" s="10">
        <v>28.13</v>
      </c>
      <c r="H682" s="11">
        <f t="shared" si="23"/>
        <v>84.39</v>
      </c>
    </row>
    <row r="683" spans="2:8" ht="89.25">
      <c r="B683" s="7" t="s">
        <v>763</v>
      </c>
      <c r="C683" s="8" t="s">
        <v>764</v>
      </c>
      <c r="D683" s="9" t="s">
        <v>15</v>
      </c>
      <c r="E683" s="9" t="s">
        <v>16</v>
      </c>
      <c r="F683" s="10">
        <v>1</v>
      </c>
      <c r="G683" s="10">
        <v>61.3</v>
      </c>
      <c r="H683" s="11">
        <f t="shared" si="23"/>
        <v>61.3</v>
      </c>
    </row>
    <row r="684" spans="2:8" ht="38.25">
      <c r="B684" s="7" t="s">
        <v>765</v>
      </c>
      <c r="C684" s="8" t="s">
        <v>766</v>
      </c>
      <c r="D684" s="9" t="s">
        <v>15</v>
      </c>
      <c r="E684" s="9" t="s">
        <v>16</v>
      </c>
      <c r="F684" s="10">
        <v>1</v>
      </c>
      <c r="G684" s="10">
        <v>103.74</v>
      </c>
      <c r="H684" s="11">
        <f t="shared" si="23"/>
        <v>103.74</v>
      </c>
    </row>
    <row r="685" spans="2:8">
      <c r="B685" s="6" t="s">
        <v>767</v>
      </c>
      <c r="C685" s="57" t="s">
        <v>768</v>
      </c>
      <c r="D685" s="57"/>
      <c r="E685" s="57"/>
      <c r="F685" s="57"/>
      <c r="G685" s="57"/>
      <c r="H685" s="58"/>
    </row>
    <row r="686" spans="2:8" ht="51">
      <c r="B686" s="7" t="s">
        <v>743</v>
      </c>
      <c r="C686" s="8" t="s">
        <v>744</v>
      </c>
      <c r="D686" s="9" t="s">
        <v>15</v>
      </c>
      <c r="E686" s="9" t="s">
        <v>16</v>
      </c>
      <c r="F686" s="10">
        <v>2</v>
      </c>
      <c r="G686" s="10">
        <v>37.22</v>
      </c>
      <c r="H686" s="11">
        <f>F686*G686</f>
        <v>74.44</v>
      </c>
    </row>
    <row r="687" spans="2:8" ht="76.5">
      <c r="B687" s="7" t="s">
        <v>769</v>
      </c>
      <c r="C687" s="8" t="s">
        <v>770</v>
      </c>
      <c r="D687" s="9" t="s">
        <v>15</v>
      </c>
      <c r="E687" s="9" t="s">
        <v>16</v>
      </c>
      <c r="F687" s="10">
        <v>1</v>
      </c>
      <c r="G687" s="10">
        <v>76.83</v>
      </c>
      <c r="H687" s="11">
        <f>F687*G687</f>
        <v>76.83</v>
      </c>
    </row>
    <row r="688" spans="2:8" ht="76.5">
      <c r="B688" s="7" t="s">
        <v>771</v>
      </c>
      <c r="C688" s="8" t="s">
        <v>772</v>
      </c>
      <c r="D688" s="9" t="s">
        <v>15</v>
      </c>
      <c r="E688" s="9" t="s">
        <v>16</v>
      </c>
      <c r="F688" s="10">
        <v>1</v>
      </c>
      <c r="G688" s="10">
        <v>189.48</v>
      </c>
      <c r="H688" s="11">
        <f>F688*G688</f>
        <v>189.48</v>
      </c>
    </row>
    <row r="689" spans="2:8">
      <c r="B689" s="6" t="s">
        <v>773</v>
      </c>
      <c r="C689" s="57" t="s">
        <v>774</v>
      </c>
      <c r="D689" s="57"/>
      <c r="E689" s="57"/>
      <c r="F689" s="57"/>
      <c r="G689" s="57"/>
      <c r="H689" s="58"/>
    </row>
    <row r="690" spans="2:8" ht="127.5">
      <c r="B690" s="7" t="s">
        <v>775</v>
      </c>
      <c r="C690" s="8" t="s">
        <v>776</v>
      </c>
      <c r="D690" s="9" t="s">
        <v>15</v>
      </c>
      <c r="E690" s="9" t="s">
        <v>16</v>
      </c>
      <c r="F690" s="10">
        <v>1</v>
      </c>
      <c r="G690" s="10">
        <v>143.88</v>
      </c>
      <c r="H690" s="11">
        <f>F690*G690</f>
        <v>143.88</v>
      </c>
    </row>
    <row r="691" spans="2:8">
      <c r="B691" s="7" t="s">
        <v>777</v>
      </c>
      <c r="C691" s="8" t="s">
        <v>778</v>
      </c>
      <c r="D691" s="9" t="s">
        <v>15</v>
      </c>
      <c r="E691" s="9" t="s">
        <v>59</v>
      </c>
      <c r="F691" s="10">
        <v>0.04</v>
      </c>
      <c r="G691" s="10">
        <v>146.33000000000001</v>
      </c>
      <c r="H691" s="11">
        <f>F691*G691</f>
        <v>5.8532000000000002</v>
      </c>
    </row>
    <row r="692" spans="2:8" ht="89.25">
      <c r="B692" s="7" t="s">
        <v>494</v>
      </c>
      <c r="C692" s="8" t="s">
        <v>495</v>
      </c>
      <c r="D692" s="9" t="s">
        <v>15</v>
      </c>
      <c r="E692" s="9" t="s">
        <v>21</v>
      </c>
      <c r="F692" s="10">
        <v>1.08</v>
      </c>
      <c r="G692" s="10">
        <v>78.98</v>
      </c>
      <c r="H692" s="11">
        <f>F692*G692</f>
        <v>85.298400000000015</v>
      </c>
    </row>
    <row r="693" spans="2:8" ht="51">
      <c r="B693" s="7" t="s">
        <v>753</v>
      </c>
      <c r="C693" s="8" t="s">
        <v>754</v>
      </c>
      <c r="D693" s="9" t="s">
        <v>15</v>
      </c>
      <c r="E693" s="9" t="s">
        <v>16</v>
      </c>
      <c r="F693" s="10">
        <v>2</v>
      </c>
      <c r="G693" s="10">
        <v>28.44</v>
      </c>
      <c r="H693" s="11">
        <f>F693*G693</f>
        <v>56.88</v>
      </c>
    </row>
    <row r="694" spans="2:8">
      <c r="B694" s="6" t="s">
        <v>779</v>
      </c>
      <c r="C694" s="57" t="s">
        <v>780</v>
      </c>
      <c r="D694" s="57"/>
      <c r="E694" s="57"/>
      <c r="F694" s="57"/>
      <c r="G694" s="57"/>
      <c r="H694" s="58"/>
    </row>
    <row r="695" spans="2:8" ht="76.5">
      <c r="B695" s="7" t="s">
        <v>781</v>
      </c>
      <c r="C695" s="8" t="s">
        <v>782</v>
      </c>
      <c r="D695" s="9" t="s">
        <v>15</v>
      </c>
      <c r="E695" s="9" t="s">
        <v>16</v>
      </c>
      <c r="F695" s="10">
        <v>7</v>
      </c>
      <c r="G695" s="10">
        <v>110.18</v>
      </c>
      <c r="H695" s="11">
        <f>F695*G695</f>
        <v>771.26</v>
      </c>
    </row>
    <row r="696" spans="2:8" ht="38.25">
      <c r="B696" s="7" t="s">
        <v>783</v>
      </c>
      <c r="C696" s="8" t="s">
        <v>784</v>
      </c>
      <c r="D696" s="9" t="s">
        <v>15</v>
      </c>
      <c r="E696" s="9" t="s">
        <v>16</v>
      </c>
      <c r="F696" s="10">
        <v>7</v>
      </c>
      <c r="G696" s="10">
        <v>1282.21</v>
      </c>
      <c r="H696" s="11">
        <f>F696*G696</f>
        <v>8975.4700000000012</v>
      </c>
    </row>
    <row r="697" spans="2:8" ht="51">
      <c r="B697" s="7" t="s">
        <v>785</v>
      </c>
      <c r="C697" s="8" t="s">
        <v>786</v>
      </c>
      <c r="D697" s="9" t="s">
        <v>15</v>
      </c>
      <c r="E697" s="9" t="s">
        <v>16</v>
      </c>
      <c r="F697" s="10">
        <v>7</v>
      </c>
      <c r="G697" s="10">
        <v>85.63</v>
      </c>
      <c r="H697" s="11">
        <f>F697*G697</f>
        <v>599.41</v>
      </c>
    </row>
    <row r="698" spans="2:8">
      <c r="B698" s="59" t="s">
        <v>2326</v>
      </c>
      <c r="C698" s="60"/>
      <c r="D698" s="60"/>
      <c r="E698" s="60"/>
      <c r="F698" s="60"/>
      <c r="G698" s="61"/>
      <c r="H698" s="13">
        <f>SUM(H615:H697)</f>
        <v>47434.61510000001</v>
      </c>
    </row>
    <row r="699" spans="2:8">
      <c r="B699" s="6" t="s">
        <v>787</v>
      </c>
      <c r="C699" s="57" t="s">
        <v>788</v>
      </c>
      <c r="D699" s="57"/>
      <c r="E699" s="57"/>
      <c r="F699" s="57"/>
      <c r="G699" s="57"/>
      <c r="H699" s="58"/>
    </row>
    <row r="700" spans="2:8">
      <c r="B700" s="6" t="s">
        <v>789</v>
      </c>
      <c r="C700" s="57" t="s">
        <v>84</v>
      </c>
      <c r="D700" s="57"/>
      <c r="E700" s="57"/>
      <c r="F700" s="57"/>
      <c r="G700" s="57"/>
      <c r="H700" s="58"/>
    </row>
    <row r="701" spans="2:8" ht="25.5">
      <c r="B701" s="7" t="s">
        <v>790</v>
      </c>
      <c r="C701" s="8" t="s">
        <v>791</v>
      </c>
      <c r="D701" s="9" t="s">
        <v>15</v>
      </c>
      <c r="E701" s="9" t="s">
        <v>42</v>
      </c>
      <c r="F701" s="10">
        <v>20</v>
      </c>
      <c r="G701" s="10">
        <v>37.97</v>
      </c>
      <c r="H701" s="11">
        <f>F701*G701</f>
        <v>759.4</v>
      </c>
    </row>
    <row r="702" spans="2:8" ht="25.5">
      <c r="B702" s="7" t="s">
        <v>792</v>
      </c>
      <c r="C702" s="8" t="s">
        <v>793</v>
      </c>
      <c r="D702" s="9" t="s">
        <v>15</v>
      </c>
      <c r="E702" s="9" t="s">
        <v>21</v>
      </c>
      <c r="F702" s="10">
        <v>6.28</v>
      </c>
      <c r="G702" s="10">
        <v>21.38</v>
      </c>
      <c r="H702" s="11">
        <f>F702*G702</f>
        <v>134.2664</v>
      </c>
    </row>
    <row r="703" spans="2:8" ht="51">
      <c r="B703" s="7" t="s">
        <v>685</v>
      </c>
      <c r="C703" s="8" t="s">
        <v>686</v>
      </c>
      <c r="D703" s="9" t="s">
        <v>15</v>
      </c>
      <c r="E703" s="9" t="s">
        <v>42</v>
      </c>
      <c r="F703" s="10">
        <v>1.2</v>
      </c>
      <c r="G703" s="10">
        <v>14.51</v>
      </c>
      <c r="H703" s="11">
        <f>F703*G703</f>
        <v>17.411999999999999</v>
      </c>
    </row>
    <row r="704" spans="2:8" ht="38.25">
      <c r="B704" s="7" t="s">
        <v>794</v>
      </c>
      <c r="C704" s="8" t="s">
        <v>795</v>
      </c>
      <c r="D704" s="9" t="s">
        <v>15</v>
      </c>
      <c r="E704" s="9" t="s">
        <v>16</v>
      </c>
      <c r="F704" s="10">
        <v>14</v>
      </c>
      <c r="G704" s="10">
        <v>14.41</v>
      </c>
      <c r="H704" s="11">
        <f>F704*G704</f>
        <v>201.74</v>
      </c>
    </row>
    <row r="705" spans="2:8" ht="63.75">
      <c r="B705" s="7" t="s">
        <v>796</v>
      </c>
      <c r="C705" s="8" t="s">
        <v>797</v>
      </c>
      <c r="D705" s="9" t="s">
        <v>15</v>
      </c>
      <c r="E705" s="9" t="s">
        <v>42</v>
      </c>
      <c r="F705" s="10">
        <v>56.8</v>
      </c>
      <c r="G705" s="10">
        <v>50.35</v>
      </c>
      <c r="H705" s="11">
        <f>F705*G705</f>
        <v>2859.88</v>
      </c>
    </row>
    <row r="706" spans="2:8">
      <c r="B706" s="6" t="s">
        <v>798</v>
      </c>
      <c r="C706" s="57" t="s">
        <v>121</v>
      </c>
      <c r="D706" s="57"/>
      <c r="E706" s="57"/>
      <c r="F706" s="57"/>
      <c r="G706" s="57"/>
      <c r="H706" s="58"/>
    </row>
    <row r="707" spans="2:8" ht="51">
      <c r="B707" s="7" t="s">
        <v>799</v>
      </c>
      <c r="C707" s="8" t="s">
        <v>800</v>
      </c>
      <c r="D707" s="9" t="s">
        <v>15</v>
      </c>
      <c r="E707" s="9" t="s">
        <v>42</v>
      </c>
      <c r="F707" s="10">
        <v>41.8</v>
      </c>
      <c r="G707" s="10">
        <v>35.68</v>
      </c>
      <c r="H707" s="11">
        <f t="shared" ref="H707:H714" si="24">F707*G707</f>
        <v>1491.424</v>
      </c>
    </row>
    <row r="708" spans="2:8" ht="51">
      <c r="B708" s="7" t="s">
        <v>573</v>
      </c>
      <c r="C708" s="8" t="s">
        <v>574</v>
      </c>
      <c r="D708" s="9" t="s">
        <v>15</v>
      </c>
      <c r="E708" s="9" t="s">
        <v>42</v>
      </c>
      <c r="F708" s="10">
        <v>29.7</v>
      </c>
      <c r="G708" s="10">
        <v>44.72</v>
      </c>
      <c r="H708" s="11">
        <f t="shared" si="24"/>
        <v>1328.184</v>
      </c>
    </row>
    <row r="709" spans="2:8" ht="51">
      <c r="B709" s="7" t="s">
        <v>801</v>
      </c>
      <c r="C709" s="8" t="s">
        <v>802</v>
      </c>
      <c r="D709" s="9" t="s">
        <v>15</v>
      </c>
      <c r="E709" s="9" t="s">
        <v>42</v>
      </c>
      <c r="F709" s="10">
        <v>11.6</v>
      </c>
      <c r="G709" s="10">
        <v>59.89</v>
      </c>
      <c r="H709" s="11">
        <f t="shared" si="24"/>
        <v>694.72399999999993</v>
      </c>
    </row>
    <row r="710" spans="2:8" ht="38.25">
      <c r="B710" s="7" t="s">
        <v>794</v>
      </c>
      <c r="C710" s="8" t="s">
        <v>795</v>
      </c>
      <c r="D710" s="9" t="s">
        <v>15</v>
      </c>
      <c r="E710" s="9" t="s">
        <v>16</v>
      </c>
      <c r="F710" s="10">
        <v>3</v>
      </c>
      <c r="G710" s="10">
        <v>14.41</v>
      </c>
      <c r="H710" s="11">
        <f t="shared" si="24"/>
        <v>43.230000000000004</v>
      </c>
    </row>
    <row r="711" spans="2:8" ht="63.75">
      <c r="B711" s="7" t="s">
        <v>575</v>
      </c>
      <c r="C711" s="8" t="s">
        <v>576</v>
      </c>
      <c r="D711" s="9" t="s">
        <v>15</v>
      </c>
      <c r="E711" s="9" t="s">
        <v>42</v>
      </c>
      <c r="F711" s="10">
        <v>5.3</v>
      </c>
      <c r="G711" s="10">
        <v>18.07</v>
      </c>
      <c r="H711" s="11">
        <f t="shared" si="24"/>
        <v>95.771000000000001</v>
      </c>
    </row>
    <row r="712" spans="2:8" ht="63.75">
      <c r="B712" s="7" t="s">
        <v>577</v>
      </c>
      <c r="C712" s="8" t="s">
        <v>578</v>
      </c>
      <c r="D712" s="9" t="s">
        <v>15</v>
      </c>
      <c r="E712" s="9" t="s">
        <v>42</v>
      </c>
      <c r="F712" s="10">
        <v>6.7</v>
      </c>
      <c r="G712" s="10">
        <v>26.45</v>
      </c>
      <c r="H712" s="11">
        <f t="shared" si="24"/>
        <v>177.215</v>
      </c>
    </row>
    <row r="713" spans="2:8" ht="63.75">
      <c r="B713" s="7" t="s">
        <v>796</v>
      </c>
      <c r="C713" s="8" t="s">
        <v>797</v>
      </c>
      <c r="D713" s="9" t="s">
        <v>15</v>
      </c>
      <c r="E713" s="9" t="s">
        <v>42</v>
      </c>
      <c r="F713" s="10">
        <v>115.3</v>
      </c>
      <c r="G713" s="10">
        <v>50.35</v>
      </c>
      <c r="H713" s="11">
        <f t="shared" si="24"/>
        <v>5805.3550000000005</v>
      </c>
    </row>
    <row r="714" spans="2:8" ht="25.5">
      <c r="B714" s="7" t="s">
        <v>803</v>
      </c>
      <c r="C714" s="8" t="s">
        <v>804</v>
      </c>
      <c r="D714" s="9" t="s">
        <v>15</v>
      </c>
      <c r="E714" s="9" t="s">
        <v>42</v>
      </c>
      <c r="F714" s="10">
        <v>92</v>
      </c>
      <c r="G714" s="10">
        <v>138.72999999999999</v>
      </c>
      <c r="H714" s="11">
        <f t="shared" si="24"/>
        <v>12763.16</v>
      </c>
    </row>
    <row r="715" spans="2:8">
      <c r="B715" s="6" t="s">
        <v>805</v>
      </c>
      <c r="C715" s="57" t="s">
        <v>659</v>
      </c>
      <c r="D715" s="57"/>
      <c r="E715" s="57"/>
      <c r="F715" s="57"/>
      <c r="G715" s="57"/>
      <c r="H715" s="58"/>
    </row>
    <row r="716" spans="2:8">
      <c r="B716" s="6" t="s">
        <v>806</v>
      </c>
      <c r="C716" s="57" t="s">
        <v>757</v>
      </c>
      <c r="D716" s="57"/>
      <c r="E716" s="57"/>
      <c r="F716" s="57"/>
      <c r="G716" s="57"/>
      <c r="H716" s="58"/>
    </row>
    <row r="717" spans="2:8" ht="38.25">
      <c r="B717" s="7" t="s">
        <v>807</v>
      </c>
      <c r="C717" s="8" t="s">
        <v>808</v>
      </c>
      <c r="D717" s="9" t="s">
        <v>15</v>
      </c>
      <c r="E717" s="9" t="s">
        <v>16</v>
      </c>
      <c r="F717" s="10">
        <v>1</v>
      </c>
      <c r="G717" s="10">
        <v>111.72</v>
      </c>
      <c r="H717" s="11">
        <f t="shared" ref="H717:H727" si="25">F717*G717</f>
        <v>111.72</v>
      </c>
    </row>
    <row r="718" spans="2:8" ht="38.25">
      <c r="B718" s="7" t="s">
        <v>809</v>
      </c>
      <c r="C718" s="8" t="s">
        <v>810</v>
      </c>
      <c r="D718" s="9" t="s">
        <v>15</v>
      </c>
      <c r="E718" s="9" t="s">
        <v>16</v>
      </c>
      <c r="F718" s="10">
        <v>2</v>
      </c>
      <c r="G718" s="10">
        <v>353.37</v>
      </c>
      <c r="H718" s="11">
        <f t="shared" si="25"/>
        <v>706.74</v>
      </c>
    </row>
    <row r="719" spans="2:8" ht="25.5">
      <c r="B719" s="7" t="s">
        <v>811</v>
      </c>
      <c r="C719" s="8" t="s">
        <v>812</v>
      </c>
      <c r="D719" s="9" t="s">
        <v>15</v>
      </c>
      <c r="E719" s="9" t="s">
        <v>16</v>
      </c>
      <c r="F719" s="10">
        <v>2</v>
      </c>
      <c r="G719" s="10">
        <v>5435.49</v>
      </c>
      <c r="H719" s="11">
        <f t="shared" si="25"/>
        <v>10870.98</v>
      </c>
    </row>
    <row r="720" spans="2:8" ht="51">
      <c r="B720" s="7" t="s">
        <v>813</v>
      </c>
      <c r="C720" s="8" t="s">
        <v>814</v>
      </c>
      <c r="D720" s="9" t="s">
        <v>15</v>
      </c>
      <c r="E720" s="9" t="s">
        <v>42</v>
      </c>
      <c r="F720" s="10">
        <v>2.7</v>
      </c>
      <c r="G720" s="10">
        <v>7.32</v>
      </c>
      <c r="H720" s="11">
        <f t="shared" si="25"/>
        <v>19.764000000000003</v>
      </c>
    </row>
    <row r="721" spans="2:8" ht="51">
      <c r="B721" s="7" t="s">
        <v>573</v>
      </c>
      <c r="C721" s="8" t="s">
        <v>574</v>
      </c>
      <c r="D721" s="9" t="s">
        <v>15</v>
      </c>
      <c r="E721" s="9" t="s">
        <v>42</v>
      </c>
      <c r="F721" s="10">
        <v>19.7</v>
      </c>
      <c r="G721" s="10">
        <v>44.72</v>
      </c>
      <c r="H721" s="11">
        <f t="shared" si="25"/>
        <v>880.98399999999992</v>
      </c>
    </row>
    <row r="722" spans="2:8" ht="51">
      <c r="B722" s="7" t="s">
        <v>801</v>
      </c>
      <c r="C722" s="8" t="s">
        <v>802</v>
      </c>
      <c r="D722" s="9" t="s">
        <v>15</v>
      </c>
      <c r="E722" s="9" t="s">
        <v>42</v>
      </c>
      <c r="F722" s="10">
        <v>23.7</v>
      </c>
      <c r="G722" s="10">
        <v>59.89</v>
      </c>
      <c r="H722" s="11">
        <f t="shared" si="25"/>
        <v>1419.393</v>
      </c>
    </row>
    <row r="723" spans="2:8" ht="63.75">
      <c r="B723" s="7" t="s">
        <v>577</v>
      </c>
      <c r="C723" s="8" t="s">
        <v>578</v>
      </c>
      <c r="D723" s="9" t="s">
        <v>15</v>
      </c>
      <c r="E723" s="9" t="s">
        <v>42</v>
      </c>
      <c r="F723" s="10">
        <v>53.2</v>
      </c>
      <c r="G723" s="10">
        <v>26.45</v>
      </c>
      <c r="H723" s="11">
        <f t="shared" si="25"/>
        <v>1407.14</v>
      </c>
    </row>
    <row r="724" spans="2:8" ht="63.75">
      <c r="B724" s="7" t="s">
        <v>815</v>
      </c>
      <c r="C724" s="8" t="s">
        <v>816</v>
      </c>
      <c r="D724" s="9" t="s">
        <v>15</v>
      </c>
      <c r="E724" s="9" t="s">
        <v>42</v>
      </c>
      <c r="F724" s="10">
        <v>37.200000000000003</v>
      </c>
      <c r="G724" s="10">
        <v>39.229999999999997</v>
      </c>
      <c r="H724" s="11">
        <f t="shared" si="25"/>
        <v>1459.356</v>
      </c>
    </row>
    <row r="725" spans="2:8" ht="63.75">
      <c r="B725" s="7" t="s">
        <v>796</v>
      </c>
      <c r="C725" s="8" t="s">
        <v>797</v>
      </c>
      <c r="D725" s="9" t="s">
        <v>15</v>
      </c>
      <c r="E725" s="9" t="s">
        <v>42</v>
      </c>
      <c r="F725" s="10">
        <v>59.3</v>
      </c>
      <c r="G725" s="10">
        <v>50.35</v>
      </c>
      <c r="H725" s="11">
        <f t="shared" si="25"/>
        <v>2985.7550000000001</v>
      </c>
    </row>
    <row r="726" spans="2:8" ht="76.5">
      <c r="B726" s="7" t="s">
        <v>781</v>
      </c>
      <c r="C726" s="8" t="s">
        <v>782</v>
      </c>
      <c r="D726" s="9" t="s">
        <v>15</v>
      </c>
      <c r="E726" s="9" t="s">
        <v>16</v>
      </c>
      <c r="F726" s="10">
        <v>1</v>
      </c>
      <c r="G726" s="10">
        <v>110.18</v>
      </c>
      <c r="H726" s="11">
        <f t="shared" si="25"/>
        <v>110.18</v>
      </c>
    </row>
    <row r="727" spans="2:8" ht="76.5">
      <c r="B727" s="7" t="s">
        <v>817</v>
      </c>
      <c r="C727" s="8" t="s">
        <v>818</v>
      </c>
      <c r="D727" s="9" t="s">
        <v>15</v>
      </c>
      <c r="E727" s="9" t="s">
        <v>16</v>
      </c>
      <c r="F727" s="10">
        <v>2</v>
      </c>
      <c r="G727" s="10">
        <v>424.16</v>
      </c>
      <c r="H727" s="11">
        <f t="shared" si="25"/>
        <v>848.32</v>
      </c>
    </row>
    <row r="728" spans="2:8">
      <c r="B728" s="6" t="s">
        <v>819</v>
      </c>
      <c r="C728" s="57" t="s">
        <v>820</v>
      </c>
      <c r="D728" s="57"/>
      <c r="E728" s="57"/>
      <c r="F728" s="57"/>
      <c r="G728" s="57"/>
      <c r="H728" s="58"/>
    </row>
    <row r="729" spans="2:8" ht="76.5">
      <c r="B729" s="7" t="s">
        <v>821</v>
      </c>
      <c r="C729" s="8" t="s">
        <v>822</v>
      </c>
      <c r="D729" s="9" t="s">
        <v>15</v>
      </c>
      <c r="E729" s="9" t="s">
        <v>16</v>
      </c>
      <c r="F729" s="10">
        <v>1</v>
      </c>
      <c r="G729" s="10">
        <v>225.98</v>
      </c>
      <c r="H729" s="11">
        <f>F729*G729</f>
        <v>225.98</v>
      </c>
    </row>
    <row r="730" spans="2:8" ht="51">
      <c r="B730" s="7" t="s">
        <v>642</v>
      </c>
      <c r="C730" s="8" t="s">
        <v>643</v>
      </c>
      <c r="D730" s="9" t="s">
        <v>15</v>
      </c>
      <c r="E730" s="9" t="s">
        <v>59</v>
      </c>
      <c r="F730" s="10">
        <v>0.12</v>
      </c>
      <c r="G730" s="10">
        <v>560.44000000000005</v>
      </c>
      <c r="H730" s="11">
        <f>F730*G730</f>
        <v>67.252800000000008</v>
      </c>
    </row>
    <row r="731" spans="2:8" ht="51">
      <c r="B731" s="7" t="s">
        <v>823</v>
      </c>
      <c r="C731" s="8" t="s">
        <v>824</v>
      </c>
      <c r="D731" s="9" t="s">
        <v>15</v>
      </c>
      <c r="E731" s="9" t="s">
        <v>21</v>
      </c>
      <c r="F731" s="10">
        <v>1.08</v>
      </c>
      <c r="G731" s="10">
        <v>42.2</v>
      </c>
      <c r="H731" s="11">
        <f>F731*G731</f>
        <v>45.576000000000008</v>
      </c>
    </row>
    <row r="732" spans="2:8" ht="89.25">
      <c r="B732" s="7" t="s">
        <v>494</v>
      </c>
      <c r="C732" s="8" t="s">
        <v>495</v>
      </c>
      <c r="D732" s="9" t="s">
        <v>15</v>
      </c>
      <c r="E732" s="9" t="s">
        <v>21</v>
      </c>
      <c r="F732" s="10">
        <v>1.35</v>
      </c>
      <c r="G732" s="10">
        <v>78.98</v>
      </c>
      <c r="H732" s="11">
        <f>F732*G732</f>
        <v>106.62300000000002</v>
      </c>
    </row>
    <row r="733" spans="2:8" ht="63.75">
      <c r="B733" s="7" t="s">
        <v>825</v>
      </c>
      <c r="C733" s="8" t="s">
        <v>826</v>
      </c>
      <c r="D733" s="9" t="s">
        <v>15</v>
      </c>
      <c r="E733" s="9" t="s">
        <v>42</v>
      </c>
      <c r="F733" s="10">
        <v>12.6</v>
      </c>
      <c r="G733" s="10">
        <v>87.48</v>
      </c>
      <c r="H733" s="11">
        <f>F733*G733</f>
        <v>1102.248</v>
      </c>
    </row>
    <row r="734" spans="2:8">
      <c r="B734" s="6" t="s">
        <v>827</v>
      </c>
      <c r="C734" s="57" t="s">
        <v>666</v>
      </c>
      <c r="D734" s="57"/>
      <c r="E734" s="57"/>
      <c r="F734" s="57"/>
      <c r="G734" s="57"/>
      <c r="H734" s="58"/>
    </row>
    <row r="735" spans="2:8" ht="25.5">
      <c r="B735" s="7" t="s">
        <v>828</v>
      </c>
      <c r="C735" s="8" t="s">
        <v>829</v>
      </c>
      <c r="D735" s="9" t="s">
        <v>15</v>
      </c>
      <c r="E735" s="9" t="s">
        <v>21</v>
      </c>
      <c r="F735" s="10">
        <v>3.4</v>
      </c>
      <c r="G735" s="10">
        <v>82.75</v>
      </c>
      <c r="H735" s="11">
        <f>F735*G735</f>
        <v>281.34999999999997</v>
      </c>
    </row>
    <row r="736" spans="2:8" ht="25.5">
      <c r="B736" s="7" t="s">
        <v>830</v>
      </c>
      <c r="C736" s="8" t="s">
        <v>831</v>
      </c>
      <c r="D736" s="9" t="s">
        <v>15</v>
      </c>
      <c r="E736" s="9" t="s">
        <v>16</v>
      </c>
      <c r="F736" s="10">
        <v>1</v>
      </c>
      <c r="G736" s="10">
        <v>64.56</v>
      </c>
      <c r="H736" s="11">
        <f>F736*G736</f>
        <v>64.56</v>
      </c>
    </row>
    <row r="737" spans="2:8" ht="51">
      <c r="B737" s="7" t="s">
        <v>832</v>
      </c>
      <c r="C737" s="8" t="s">
        <v>833</v>
      </c>
      <c r="D737" s="9" t="s">
        <v>15</v>
      </c>
      <c r="E737" s="9" t="s">
        <v>42</v>
      </c>
      <c r="F737" s="10">
        <v>32</v>
      </c>
      <c r="G737" s="10">
        <v>50.43</v>
      </c>
      <c r="H737" s="11">
        <f>F737*G737</f>
        <v>1613.76</v>
      </c>
    </row>
    <row r="738" spans="2:8" ht="89.25">
      <c r="B738" s="7" t="s">
        <v>672</v>
      </c>
      <c r="C738" s="8" t="s">
        <v>673</v>
      </c>
      <c r="D738" s="9" t="s">
        <v>15</v>
      </c>
      <c r="E738" s="9" t="s">
        <v>59</v>
      </c>
      <c r="F738" s="10">
        <v>0.26</v>
      </c>
      <c r="G738" s="10">
        <v>380.04</v>
      </c>
      <c r="H738" s="11">
        <f>F738*G738</f>
        <v>98.810400000000016</v>
      </c>
    </row>
    <row r="739" spans="2:8" ht="63.75">
      <c r="B739" s="7" t="s">
        <v>676</v>
      </c>
      <c r="C739" s="8" t="s">
        <v>677</v>
      </c>
      <c r="D739" s="9" t="s">
        <v>15</v>
      </c>
      <c r="E739" s="9" t="s">
        <v>388</v>
      </c>
      <c r="F739" s="10">
        <v>2.2400000000000002</v>
      </c>
      <c r="G739" s="10">
        <v>8.9499999999999993</v>
      </c>
      <c r="H739" s="11">
        <f>F739*G739</f>
        <v>20.048000000000002</v>
      </c>
    </row>
    <row r="740" spans="2:8">
      <c r="B740" s="59" t="s">
        <v>2326</v>
      </c>
      <c r="C740" s="60"/>
      <c r="D740" s="60"/>
      <c r="E740" s="60"/>
      <c r="F740" s="60"/>
      <c r="G740" s="61"/>
      <c r="H740" s="13">
        <f>SUM(H701:H739)</f>
        <v>50818.301600000013</v>
      </c>
    </row>
    <row r="741" spans="2:8">
      <c r="B741" s="6" t="s">
        <v>834</v>
      </c>
      <c r="C741" s="57" t="s">
        <v>835</v>
      </c>
      <c r="D741" s="57"/>
      <c r="E741" s="57"/>
      <c r="F741" s="57"/>
      <c r="G741" s="57"/>
      <c r="H741" s="58"/>
    </row>
    <row r="742" spans="2:8">
      <c r="B742" s="6" t="s">
        <v>836</v>
      </c>
      <c r="C742" s="57" t="s">
        <v>837</v>
      </c>
      <c r="D742" s="57"/>
      <c r="E742" s="57"/>
      <c r="F742" s="57"/>
      <c r="G742" s="57"/>
      <c r="H742" s="58"/>
    </row>
    <row r="743" spans="2:8" ht="63.75">
      <c r="B743" s="7" t="s">
        <v>838</v>
      </c>
      <c r="C743" s="8" t="s">
        <v>839</v>
      </c>
      <c r="D743" s="9" t="s">
        <v>15</v>
      </c>
      <c r="E743" s="9" t="s">
        <v>16</v>
      </c>
      <c r="F743" s="10">
        <v>1</v>
      </c>
      <c r="G743" s="10">
        <v>123.46</v>
      </c>
      <c r="H743" s="11">
        <f t="shared" ref="H743:H753" si="26">F743*G743</f>
        <v>123.46</v>
      </c>
    </row>
    <row r="744" spans="2:8" ht="63.75">
      <c r="B744" s="7" t="s">
        <v>840</v>
      </c>
      <c r="C744" s="8" t="s">
        <v>841</v>
      </c>
      <c r="D744" s="9" t="s">
        <v>15</v>
      </c>
      <c r="E744" s="9" t="s">
        <v>16</v>
      </c>
      <c r="F744" s="10">
        <v>46</v>
      </c>
      <c r="G744" s="10">
        <v>137.66</v>
      </c>
      <c r="H744" s="11">
        <f t="shared" si="26"/>
        <v>6332.36</v>
      </c>
    </row>
    <row r="745" spans="2:8" ht="63.75">
      <c r="B745" s="7" t="s">
        <v>842</v>
      </c>
      <c r="C745" s="8" t="s">
        <v>843</v>
      </c>
      <c r="D745" s="9" t="s">
        <v>15</v>
      </c>
      <c r="E745" s="9" t="s">
        <v>16</v>
      </c>
      <c r="F745" s="10">
        <v>9</v>
      </c>
      <c r="G745" s="10">
        <v>271.25</v>
      </c>
      <c r="H745" s="11">
        <f t="shared" si="26"/>
        <v>2441.25</v>
      </c>
    </row>
    <row r="746" spans="2:8" ht="76.5">
      <c r="B746" s="7" t="s">
        <v>844</v>
      </c>
      <c r="C746" s="8" t="s">
        <v>845</v>
      </c>
      <c r="D746" s="9" t="s">
        <v>15</v>
      </c>
      <c r="E746" s="9" t="s">
        <v>16</v>
      </c>
      <c r="F746" s="10">
        <v>1</v>
      </c>
      <c r="G746" s="10">
        <v>46480.44</v>
      </c>
      <c r="H746" s="11">
        <f t="shared" si="26"/>
        <v>46480.44</v>
      </c>
    </row>
    <row r="747" spans="2:8" ht="76.5">
      <c r="B747" s="7" t="s">
        <v>846</v>
      </c>
      <c r="C747" s="8" t="s">
        <v>847</v>
      </c>
      <c r="D747" s="9" t="s">
        <v>15</v>
      </c>
      <c r="E747" s="9" t="s">
        <v>16</v>
      </c>
      <c r="F747" s="10">
        <v>9</v>
      </c>
      <c r="G747" s="10">
        <v>321.89999999999998</v>
      </c>
      <c r="H747" s="11">
        <f t="shared" si="26"/>
        <v>2897.1</v>
      </c>
    </row>
    <row r="748" spans="2:8" ht="51">
      <c r="B748" s="7" t="s">
        <v>725</v>
      </c>
      <c r="C748" s="8" t="s">
        <v>563</v>
      </c>
      <c r="D748" s="9" t="s">
        <v>15</v>
      </c>
      <c r="E748" s="9" t="s">
        <v>21</v>
      </c>
      <c r="F748" s="10">
        <v>26.85</v>
      </c>
      <c r="G748" s="10">
        <v>41.33</v>
      </c>
      <c r="H748" s="11">
        <f t="shared" si="26"/>
        <v>1109.7104999999999</v>
      </c>
    </row>
    <row r="749" spans="2:8" ht="38.25">
      <c r="B749" s="7" t="s">
        <v>848</v>
      </c>
      <c r="C749" s="8" t="s">
        <v>849</v>
      </c>
      <c r="D749" s="9" t="s">
        <v>15</v>
      </c>
      <c r="E749" s="9" t="s">
        <v>16</v>
      </c>
      <c r="F749" s="10">
        <v>5</v>
      </c>
      <c r="G749" s="10">
        <v>15</v>
      </c>
      <c r="H749" s="11">
        <f t="shared" si="26"/>
        <v>75</v>
      </c>
    </row>
    <row r="750" spans="2:8" ht="38.25">
      <c r="B750" s="7" t="s">
        <v>850</v>
      </c>
      <c r="C750" s="8" t="s">
        <v>851</v>
      </c>
      <c r="D750" s="9" t="s">
        <v>15</v>
      </c>
      <c r="E750" s="9" t="s">
        <v>16</v>
      </c>
      <c r="F750" s="10">
        <v>1</v>
      </c>
      <c r="G750" s="10">
        <v>20.64</v>
      </c>
      <c r="H750" s="11">
        <f t="shared" si="26"/>
        <v>20.64</v>
      </c>
    </row>
    <row r="751" spans="2:8" ht="38.25">
      <c r="B751" s="7" t="s">
        <v>852</v>
      </c>
      <c r="C751" s="8" t="s">
        <v>853</v>
      </c>
      <c r="D751" s="9" t="s">
        <v>15</v>
      </c>
      <c r="E751" s="9" t="s">
        <v>16</v>
      </c>
      <c r="F751" s="10">
        <v>40</v>
      </c>
      <c r="G751" s="10">
        <v>17.09</v>
      </c>
      <c r="H751" s="11">
        <f t="shared" si="26"/>
        <v>683.6</v>
      </c>
    </row>
    <row r="752" spans="2:8" ht="63.75">
      <c r="B752" s="7" t="s">
        <v>854</v>
      </c>
      <c r="C752" s="8" t="s">
        <v>855</v>
      </c>
      <c r="D752" s="9" t="s">
        <v>15</v>
      </c>
      <c r="E752" s="9" t="s">
        <v>42</v>
      </c>
      <c r="F752" s="10">
        <v>427.6</v>
      </c>
      <c r="G752" s="10">
        <v>15.63</v>
      </c>
      <c r="H752" s="11">
        <f t="shared" si="26"/>
        <v>6683.3880000000008</v>
      </c>
    </row>
    <row r="753" spans="2:8" ht="51">
      <c r="B753" s="7" t="s">
        <v>856</v>
      </c>
      <c r="C753" s="8" t="s">
        <v>857</v>
      </c>
      <c r="D753" s="9" t="s">
        <v>15</v>
      </c>
      <c r="E753" s="9" t="s">
        <v>16</v>
      </c>
      <c r="F753" s="10">
        <v>16</v>
      </c>
      <c r="G753" s="10">
        <v>23.97</v>
      </c>
      <c r="H753" s="11">
        <f t="shared" si="26"/>
        <v>383.52</v>
      </c>
    </row>
    <row r="754" spans="2:8">
      <c r="B754" s="6" t="s">
        <v>858</v>
      </c>
      <c r="C754" s="57" t="s">
        <v>859</v>
      </c>
      <c r="D754" s="57"/>
      <c r="E754" s="57"/>
      <c r="F754" s="57"/>
      <c r="G754" s="57"/>
      <c r="H754" s="58"/>
    </row>
    <row r="755" spans="2:8" ht="38.25">
      <c r="B755" s="7" t="s">
        <v>860</v>
      </c>
      <c r="C755" s="8" t="s">
        <v>861</v>
      </c>
      <c r="D755" s="9" t="s">
        <v>15</v>
      </c>
      <c r="E755" s="9" t="s">
        <v>16</v>
      </c>
      <c r="F755" s="10">
        <v>2</v>
      </c>
      <c r="G755" s="10">
        <v>34.65</v>
      </c>
      <c r="H755" s="11">
        <f t="shared" ref="H755:H765" si="27">F755*G755</f>
        <v>69.3</v>
      </c>
    </row>
    <row r="756" spans="2:8" ht="63.75">
      <c r="B756" s="7" t="s">
        <v>838</v>
      </c>
      <c r="C756" s="8" t="s">
        <v>839</v>
      </c>
      <c r="D756" s="9" t="s">
        <v>15</v>
      </c>
      <c r="E756" s="9" t="s">
        <v>16</v>
      </c>
      <c r="F756" s="10">
        <v>1</v>
      </c>
      <c r="G756" s="10">
        <v>123.46</v>
      </c>
      <c r="H756" s="11">
        <f t="shared" si="27"/>
        <v>123.46</v>
      </c>
    </row>
    <row r="757" spans="2:8" ht="63.75">
      <c r="B757" s="7" t="s">
        <v>840</v>
      </c>
      <c r="C757" s="8" t="s">
        <v>841</v>
      </c>
      <c r="D757" s="9" t="s">
        <v>15</v>
      </c>
      <c r="E757" s="9" t="s">
        <v>16</v>
      </c>
      <c r="F757" s="10">
        <v>19</v>
      </c>
      <c r="G757" s="10">
        <v>137.66</v>
      </c>
      <c r="H757" s="11">
        <f t="shared" si="27"/>
        <v>2615.54</v>
      </c>
    </row>
    <row r="758" spans="2:8" ht="63.75">
      <c r="B758" s="7" t="s">
        <v>842</v>
      </c>
      <c r="C758" s="8" t="s">
        <v>843</v>
      </c>
      <c r="D758" s="9" t="s">
        <v>15</v>
      </c>
      <c r="E758" s="9" t="s">
        <v>16</v>
      </c>
      <c r="F758" s="10">
        <v>8</v>
      </c>
      <c r="G758" s="10">
        <v>271.25</v>
      </c>
      <c r="H758" s="11">
        <f t="shared" si="27"/>
        <v>2170</v>
      </c>
    </row>
    <row r="759" spans="2:8" ht="76.5">
      <c r="B759" s="7" t="s">
        <v>846</v>
      </c>
      <c r="C759" s="8" t="s">
        <v>847</v>
      </c>
      <c r="D759" s="9" t="s">
        <v>15</v>
      </c>
      <c r="E759" s="9" t="s">
        <v>16</v>
      </c>
      <c r="F759" s="10">
        <v>8</v>
      </c>
      <c r="G759" s="10">
        <v>321.89999999999998</v>
      </c>
      <c r="H759" s="11">
        <f t="shared" si="27"/>
        <v>2575.1999999999998</v>
      </c>
    </row>
    <row r="760" spans="2:8" ht="51">
      <c r="B760" s="7" t="s">
        <v>725</v>
      </c>
      <c r="C760" s="8" t="s">
        <v>563</v>
      </c>
      <c r="D760" s="9" t="s">
        <v>15</v>
      </c>
      <c r="E760" s="9" t="s">
        <v>21</v>
      </c>
      <c r="F760" s="10">
        <v>21.25</v>
      </c>
      <c r="G760" s="10">
        <v>41.33</v>
      </c>
      <c r="H760" s="11">
        <f t="shared" si="27"/>
        <v>878.26249999999993</v>
      </c>
    </row>
    <row r="761" spans="2:8" ht="38.25">
      <c r="B761" s="7" t="s">
        <v>848</v>
      </c>
      <c r="C761" s="8" t="s">
        <v>849</v>
      </c>
      <c r="D761" s="9" t="s">
        <v>15</v>
      </c>
      <c r="E761" s="9" t="s">
        <v>16</v>
      </c>
      <c r="F761" s="10">
        <v>8</v>
      </c>
      <c r="G761" s="10">
        <v>15</v>
      </c>
      <c r="H761" s="11">
        <f t="shared" si="27"/>
        <v>120</v>
      </c>
    </row>
    <row r="762" spans="2:8" ht="38.25">
      <c r="B762" s="7" t="s">
        <v>852</v>
      </c>
      <c r="C762" s="8" t="s">
        <v>853</v>
      </c>
      <c r="D762" s="9" t="s">
        <v>15</v>
      </c>
      <c r="E762" s="9" t="s">
        <v>16</v>
      </c>
      <c r="F762" s="10">
        <v>18</v>
      </c>
      <c r="G762" s="10">
        <v>17.09</v>
      </c>
      <c r="H762" s="11">
        <f t="shared" si="27"/>
        <v>307.62</v>
      </c>
    </row>
    <row r="763" spans="2:8" ht="25.5">
      <c r="B763" s="7" t="s">
        <v>862</v>
      </c>
      <c r="C763" s="8" t="s">
        <v>863</v>
      </c>
      <c r="D763" s="9" t="s">
        <v>15</v>
      </c>
      <c r="E763" s="9" t="s">
        <v>16</v>
      </c>
      <c r="F763" s="10">
        <v>4</v>
      </c>
      <c r="G763" s="10">
        <v>20.07</v>
      </c>
      <c r="H763" s="11">
        <f t="shared" si="27"/>
        <v>80.28</v>
      </c>
    </row>
    <row r="764" spans="2:8" ht="63.75">
      <c r="B764" s="7" t="s">
        <v>854</v>
      </c>
      <c r="C764" s="8" t="s">
        <v>855</v>
      </c>
      <c r="D764" s="9" t="s">
        <v>15</v>
      </c>
      <c r="E764" s="9" t="s">
        <v>42</v>
      </c>
      <c r="F764" s="10">
        <v>338.4</v>
      </c>
      <c r="G764" s="10">
        <v>15.63</v>
      </c>
      <c r="H764" s="11">
        <f t="shared" si="27"/>
        <v>5289.192</v>
      </c>
    </row>
    <row r="765" spans="2:8" ht="51">
      <c r="B765" s="7" t="s">
        <v>856</v>
      </c>
      <c r="C765" s="8" t="s">
        <v>857</v>
      </c>
      <c r="D765" s="9" t="s">
        <v>15</v>
      </c>
      <c r="E765" s="9" t="s">
        <v>16</v>
      </c>
      <c r="F765" s="10">
        <v>4</v>
      </c>
      <c r="G765" s="10">
        <v>23.97</v>
      </c>
      <c r="H765" s="11">
        <f t="shared" si="27"/>
        <v>95.88</v>
      </c>
    </row>
    <row r="766" spans="2:8">
      <c r="B766" s="6" t="s">
        <v>864</v>
      </c>
      <c r="C766" s="57" t="s">
        <v>865</v>
      </c>
      <c r="D766" s="57"/>
      <c r="E766" s="57"/>
      <c r="F766" s="57"/>
      <c r="G766" s="57"/>
      <c r="H766" s="58"/>
    </row>
    <row r="767" spans="2:8" ht="63.75">
      <c r="B767" s="7" t="s">
        <v>840</v>
      </c>
      <c r="C767" s="8" t="s">
        <v>841</v>
      </c>
      <c r="D767" s="9" t="s">
        <v>15</v>
      </c>
      <c r="E767" s="9" t="s">
        <v>16</v>
      </c>
      <c r="F767" s="10">
        <v>30</v>
      </c>
      <c r="G767" s="10">
        <v>137.66</v>
      </c>
      <c r="H767" s="11">
        <f t="shared" ref="H767:H775" si="28">F767*G767</f>
        <v>4129.8</v>
      </c>
    </row>
    <row r="768" spans="2:8" ht="63.75">
      <c r="B768" s="7" t="s">
        <v>842</v>
      </c>
      <c r="C768" s="8" t="s">
        <v>843</v>
      </c>
      <c r="D768" s="9" t="s">
        <v>15</v>
      </c>
      <c r="E768" s="9" t="s">
        <v>16</v>
      </c>
      <c r="F768" s="10">
        <v>6</v>
      </c>
      <c r="G768" s="10">
        <v>271.25</v>
      </c>
      <c r="H768" s="11">
        <f t="shared" si="28"/>
        <v>1627.5</v>
      </c>
    </row>
    <row r="769" spans="2:8" ht="76.5">
      <c r="B769" s="7" t="s">
        <v>846</v>
      </c>
      <c r="C769" s="8" t="s">
        <v>847</v>
      </c>
      <c r="D769" s="9" t="s">
        <v>15</v>
      </c>
      <c r="E769" s="9" t="s">
        <v>16</v>
      </c>
      <c r="F769" s="10">
        <v>6</v>
      </c>
      <c r="G769" s="10">
        <v>321.89999999999998</v>
      </c>
      <c r="H769" s="11">
        <f t="shared" si="28"/>
        <v>1931.3999999999999</v>
      </c>
    </row>
    <row r="770" spans="2:8" ht="51">
      <c r="B770" s="7" t="s">
        <v>725</v>
      </c>
      <c r="C770" s="8" t="s">
        <v>563</v>
      </c>
      <c r="D770" s="9" t="s">
        <v>15</v>
      </c>
      <c r="E770" s="9" t="s">
        <v>21</v>
      </c>
      <c r="F770" s="10">
        <v>16.05</v>
      </c>
      <c r="G770" s="10">
        <v>41.33</v>
      </c>
      <c r="H770" s="11">
        <f t="shared" si="28"/>
        <v>663.34649999999999</v>
      </c>
    </row>
    <row r="771" spans="2:8" ht="38.25">
      <c r="B771" s="7" t="s">
        <v>848</v>
      </c>
      <c r="C771" s="8" t="s">
        <v>849</v>
      </c>
      <c r="D771" s="9" t="s">
        <v>15</v>
      </c>
      <c r="E771" s="9" t="s">
        <v>16</v>
      </c>
      <c r="F771" s="10">
        <v>2</v>
      </c>
      <c r="G771" s="10">
        <v>15</v>
      </c>
      <c r="H771" s="11">
        <f t="shared" si="28"/>
        <v>30</v>
      </c>
    </row>
    <row r="772" spans="2:8" ht="38.25">
      <c r="B772" s="7" t="s">
        <v>852</v>
      </c>
      <c r="C772" s="8" t="s">
        <v>853</v>
      </c>
      <c r="D772" s="9" t="s">
        <v>15</v>
      </c>
      <c r="E772" s="9" t="s">
        <v>16</v>
      </c>
      <c r="F772" s="10">
        <v>24</v>
      </c>
      <c r="G772" s="10">
        <v>17.09</v>
      </c>
      <c r="H772" s="11">
        <f t="shared" si="28"/>
        <v>410.15999999999997</v>
      </c>
    </row>
    <row r="773" spans="2:8" ht="25.5">
      <c r="B773" s="7" t="s">
        <v>862</v>
      </c>
      <c r="C773" s="8" t="s">
        <v>863</v>
      </c>
      <c r="D773" s="9" t="s">
        <v>15</v>
      </c>
      <c r="E773" s="9" t="s">
        <v>16</v>
      </c>
      <c r="F773" s="10">
        <v>4</v>
      </c>
      <c r="G773" s="10">
        <v>20.07</v>
      </c>
      <c r="H773" s="11">
        <f t="shared" si="28"/>
        <v>80.28</v>
      </c>
    </row>
    <row r="774" spans="2:8" ht="63.75">
      <c r="B774" s="7" t="s">
        <v>854</v>
      </c>
      <c r="C774" s="8" t="s">
        <v>855</v>
      </c>
      <c r="D774" s="9" t="s">
        <v>15</v>
      </c>
      <c r="E774" s="9" t="s">
        <v>42</v>
      </c>
      <c r="F774" s="10">
        <v>255.6</v>
      </c>
      <c r="G774" s="10">
        <v>15.63</v>
      </c>
      <c r="H774" s="11">
        <f t="shared" si="28"/>
        <v>3995.0280000000002</v>
      </c>
    </row>
    <row r="775" spans="2:8" ht="51">
      <c r="B775" s="7" t="s">
        <v>856</v>
      </c>
      <c r="C775" s="8" t="s">
        <v>857</v>
      </c>
      <c r="D775" s="9" t="s">
        <v>15</v>
      </c>
      <c r="E775" s="9" t="s">
        <v>16</v>
      </c>
      <c r="F775" s="10">
        <v>4</v>
      </c>
      <c r="G775" s="10">
        <v>23.97</v>
      </c>
      <c r="H775" s="11">
        <f t="shared" si="28"/>
        <v>95.88</v>
      </c>
    </row>
    <row r="776" spans="2:8">
      <c r="B776" s="6" t="s">
        <v>866</v>
      </c>
      <c r="C776" s="57" t="s">
        <v>867</v>
      </c>
      <c r="D776" s="57"/>
      <c r="E776" s="57"/>
      <c r="F776" s="57"/>
      <c r="G776" s="57"/>
      <c r="H776" s="58"/>
    </row>
    <row r="777" spans="2:8">
      <c r="B777" s="6" t="s">
        <v>868</v>
      </c>
      <c r="C777" s="57" t="s">
        <v>869</v>
      </c>
      <c r="D777" s="57"/>
      <c r="E777" s="57"/>
      <c r="F777" s="57"/>
      <c r="G777" s="57"/>
      <c r="H777" s="58"/>
    </row>
    <row r="778" spans="2:8" ht="25.5">
      <c r="B778" s="7" t="s">
        <v>870</v>
      </c>
      <c r="C778" s="8" t="s">
        <v>871</v>
      </c>
      <c r="D778" s="9" t="s">
        <v>15</v>
      </c>
      <c r="E778" s="9" t="s">
        <v>16</v>
      </c>
      <c r="F778" s="10">
        <v>6</v>
      </c>
      <c r="G778" s="10">
        <v>684.16</v>
      </c>
      <c r="H778" s="11">
        <f>F778*G778</f>
        <v>4104.96</v>
      </c>
    </row>
    <row r="779" spans="2:8" ht="51">
      <c r="B779" s="7" t="s">
        <v>872</v>
      </c>
      <c r="C779" s="8" t="s">
        <v>873</v>
      </c>
      <c r="D779" s="9" t="s">
        <v>15</v>
      </c>
      <c r="E779" s="9" t="s">
        <v>16</v>
      </c>
      <c r="F779" s="10">
        <v>9</v>
      </c>
      <c r="G779" s="10">
        <v>216.8</v>
      </c>
      <c r="H779" s="11">
        <f>F779*G779</f>
        <v>1951.2</v>
      </c>
    </row>
    <row r="780" spans="2:8" ht="25.5">
      <c r="B780" s="7" t="s">
        <v>874</v>
      </c>
      <c r="C780" s="8" t="s">
        <v>875</v>
      </c>
      <c r="D780" s="9" t="s">
        <v>15</v>
      </c>
      <c r="E780" s="9" t="s">
        <v>16</v>
      </c>
      <c r="F780" s="10">
        <v>6</v>
      </c>
      <c r="G780" s="10">
        <v>244.77</v>
      </c>
      <c r="H780" s="11">
        <f>F780*G780</f>
        <v>1468.6200000000001</v>
      </c>
    </row>
    <row r="781" spans="2:8">
      <c r="B781" s="6" t="s">
        <v>876</v>
      </c>
      <c r="C781" s="57" t="s">
        <v>877</v>
      </c>
      <c r="D781" s="57"/>
      <c r="E781" s="57"/>
      <c r="F781" s="57"/>
      <c r="G781" s="57"/>
      <c r="H781" s="58"/>
    </row>
    <row r="782" spans="2:8" ht="89.25">
      <c r="B782" s="7" t="s">
        <v>878</v>
      </c>
      <c r="C782" s="8" t="s">
        <v>879</v>
      </c>
      <c r="D782" s="9" t="s">
        <v>15</v>
      </c>
      <c r="E782" s="9" t="s">
        <v>16</v>
      </c>
      <c r="F782" s="10">
        <v>6</v>
      </c>
      <c r="G782" s="10">
        <v>1671.74</v>
      </c>
      <c r="H782" s="11">
        <f>F782*G782</f>
        <v>10030.44</v>
      </c>
    </row>
    <row r="783" spans="2:8">
      <c r="B783" s="6" t="s">
        <v>880</v>
      </c>
      <c r="C783" s="57" t="s">
        <v>881</v>
      </c>
      <c r="D783" s="57"/>
      <c r="E783" s="57"/>
      <c r="F783" s="57"/>
      <c r="G783" s="57"/>
      <c r="H783" s="58"/>
    </row>
    <row r="784" spans="2:8" ht="51">
      <c r="B784" s="7" t="s">
        <v>725</v>
      </c>
      <c r="C784" s="8" t="s">
        <v>563</v>
      </c>
      <c r="D784" s="9" t="s">
        <v>15</v>
      </c>
      <c r="E784" s="9" t="s">
        <v>21</v>
      </c>
      <c r="F784" s="10">
        <v>44.15</v>
      </c>
      <c r="G784" s="10">
        <v>41.33</v>
      </c>
      <c r="H784" s="11">
        <f>F784*G784</f>
        <v>1824.7194999999999</v>
      </c>
    </row>
    <row r="785" spans="2:8" ht="51">
      <c r="B785" s="7" t="s">
        <v>882</v>
      </c>
      <c r="C785" s="8" t="s">
        <v>883</v>
      </c>
      <c r="D785" s="9" t="s">
        <v>15</v>
      </c>
      <c r="E785" s="9" t="s">
        <v>42</v>
      </c>
      <c r="F785" s="10">
        <v>140.6</v>
      </c>
      <c r="G785" s="10">
        <v>230.27</v>
      </c>
      <c r="H785" s="11">
        <f>F785*G785</f>
        <v>32375.962</v>
      </c>
    </row>
    <row r="786" spans="2:8">
      <c r="B786" s="6" t="s">
        <v>884</v>
      </c>
      <c r="C786" s="57" t="s">
        <v>885</v>
      </c>
      <c r="D786" s="57"/>
      <c r="E786" s="57"/>
      <c r="F786" s="57"/>
      <c r="G786" s="57"/>
      <c r="H786" s="58"/>
    </row>
    <row r="787" spans="2:8">
      <c r="B787" s="6" t="s">
        <v>886</v>
      </c>
      <c r="C787" s="57" t="s">
        <v>887</v>
      </c>
      <c r="D787" s="57"/>
      <c r="E787" s="57"/>
      <c r="F787" s="57"/>
      <c r="G787" s="57"/>
      <c r="H787" s="58"/>
    </row>
    <row r="788" spans="2:8" ht="25.5">
      <c r="B788" s="7" t="s">
        <v>870</v>
      </c>
      <c r="C788" s="8" t="s">
        <v>871</v>
      </c>
      <c r="D788" s="9" t="s">
        <v>15</v>
      </c>
      <c r="E788" s="9" t="s">
        <v>16</v>
      </c>
      <c r="F788" s="10">
        <v>7</v>
      </c>
      <c r="G788" s="10">
        <v>684.16</v>
      </c>
      <c r="H788" s="11">
        <f>F788*G788</f>
        <v>4789.12</v>
      </c>
    </row>
    <row r="789" spans="2:8" ht="51">
      <c r="B789" s="7" t="s">
        <v>872</v>
      </c>
      <c r="C789" s="8" t="s">
        <v>873</v>
      </c>
      <c r="D789" s="9" t="s">
        <v>15</v>
      </c>
      <c r="E789" s="9" t="s">
        <v>16</v>
      </c>
      <c r="F789" s="10">
        <v>4</v>
      </c>
      <c r="G789" s="10">
        <v>216.8</v>
      </c>
      <c r="H789" s="11">
        <f>F789*G789</f>
        <v>867.2</v>
      </c>
    </row>
    <row r="790" spans="2:8" ht="25.5">
      <c r="B790" s="7" t="s">
        <v>874</v>
      </c>
      <c r="C790" s="8" t="s">
        <v>875</v>
      </c>
      <c r="D790" s="9" t="s">
        <v>15</v>
      </c>
      <c r="E790" s="9" t="s">
        <v>16</v>
      </c>
      <c r="F790" s="10">
        <v>9</v>
      </c>
      <c r="G790" s="10">
        <v>244.77</v>
      </c>
      <c r="H790" s="11">
        <f>F790*G790</f>
        <v>2202.9300000000003</v>
      </c>
    </row>
    <row r="791" spans="2:8">
      <c r="B791" s="6" t="s">
        <v>888</v>
      </c>
      <c r="C791" s="57" t="s">
        <v>881</v>
      </c>
      <c r="D791" s="57"/>
      <c r="E791" s="57"/>
      <c r="F791" s="57"/>
      <c r="G791" s="57"/>
      <c r="H791" s="58"/>
    </row>
    <row r="792" spans="2:8" ht="51">
      <c r="B792" s="7" t="s">
        <v>725</v>
      </c>
      <c r="C792" s="8" t="s">
        <v>563</v>
      </c>
      <c r="D792" s="9" t="s">
        <v>15</v>
      </c>
      <c r="E792" s="9" t="s">
        <v>21</v>
      </c>
      <c r="F792" s="10">
        <v>77.05</v>
      </c>
      <c r="G792" s="10">
        <v>41.33</v>
      </c>
      <c r="H792" s="11">
        <f t="shared" ref="H792:H797" si="29">F792*G792</f>
        <v>3184.4764999999998</v>
      </c>
    </row>
    <row r="793" spans="2:8" ht="51">
      <c r="B793" s="7" t="s">
        <v>882</v>
      </c>
      <c r="C793" s="8" t="s">
        <v>883</v>
      </c>
      <c r="D793" s="9" t="s">
        <v>15</v>
      </c>
      <c r="E793" s="9" t="s">
        <v>42</v>
      </c>
      <c r="F793" s="10">
        <v>218.03</v>
      </c>
      <c r="G793" s="10">
        <v>230.27</v>
      </c>
      <c r="H793" s="11">
        <f t="shared" si="29"/>
        <v>50205.768100000001</v>
      </c>
    </row>
    <row r="794" spans="2:8" ht="38.25">
      <c r="B794" s="7" t="s">
        <v>889</v>
      </c>
      <c r="C794" s="8" t="s">
        <v>890</v>
      </c>
      <c r="D794" s="9" t="s">
        <v>15</v>
      </c>
      <c r="E794" s="9" t="s">
        <v>42</v>
      </c>
      <c r="F794" s="10">
        <v>14.2</v>
      </c>
      <c r="G794" s="10">
        <v>333.36</v>
      </c>
      <c r="H794" s="11">
        <f t="shared" si="29"/>
        <v>4733.7119999999995</v>
      </c>
    </row>
    <row r="795" spans="2:8" ht="51">
      <c r="B795" s="7" t="s">
        <v>891</v>
      </c>
      <c r="C795" s="8" t="s">
        <v>892</v>
      </c>
      <c r="D795" s="9" t="s">
        <v>15</v>
      </c>
      <c r="E795" s="9" t="s">
        <v>42</v>
      </c>
      <c r="F795" s="10">
        <v>7.86</v>
      </c>
      <c r="G795" s="10">
        <v>77.19</v>
      </c>
      <c r="H795" s="11">
        <f t="shared" si="29"/>
        <v>606.71339999999998</v>
      </c>
    </row>
    <row r="796" spans="2:8" ht="76.5">
      <c r="B796" s="7" t="s">
        <v>893</v>
      </c>
      <c r="C796" s="8" t="s">
        <v>894</v>
      </c>
      <c r="D796" s="9" t="s">
        <v>15</v>
      </c>
      <c r="E796" s="9" t="s">
        <v>42</v>
      </c>
      <c r="F796" s="10">
        <v>6.6</v>
      </c>
      <c r="G796" s="10">
        <v>44.9</v>
      </c>
      <c r="H796" s="11">
        <f t="shared" si="29"/>
        <v>296.33999999999997</v>
      </c>
    </row>
    <row r="797" spans="2:8" ht="76.5">
      <c r="B797" s="7" t="s">
        <v>895</v>
      </c>
      <c r="C797" s="8" t="s">
        <v>896</v>
      </c>
      <c r="D797" s="9" t="s">
        <v>15</v>
      </c>
      <c r="E797" s="9" t="s">
        <v>42</v>
      </c>
      <c r="F797" s="10">
        <v>7.31</v>
      </c>
      <c r="G797" s="10">
        <v>27.79</v>
      </c>
      <c r="H797" s="11">
        <f t="shared" si="29"/>
        <v>203.14489999999998</v>
      </c>
    </row>
    <row r="798" spans="2:8">
      <c r="B798" s="6" t="s">
        <v>897</v>
      </c>
      <c r="C798" s="57" t="s">
        <v>898</v>
      </c>
      <c r="D798" s="57"/>
      <c r="E798" s="57"/>
      <c r="F798" s="57"/>
      <c r="G798" s="57"/>
      <c r="H798" s="58"/>
    </row>
    <row r="799" spans="2:8" ht="89.25">
      <c r="B799" s="7" t="s">
        <v>878</v>
      </c>
      <c r="C799" s="8" t="s">
        <v>879</v>
      </c>
      <c r="D799" s="9" t="s">
        <v>15</v>
      </c>
      <c r="E799" s="9" t="s">
        <v>16</v>
      </c>
      <c r="F799" s="10">
        <v>6</v>
      </c>
      <c r="G799" s="10">
        <v>1671.74</v>
      </c>
      <c r="H799" s="11">
        <f>F799*G799</f>
        <v>10030.44</v>
      </c>
    </row>
    <row r="800" spans="2:8">
      <c r="B800" s="6" t="s">
        <v>899</v>
      </c>
      <c r="C800" s="57" t="s">
        <v>900</v>
      </c>
      <c r="D800" s="57"/>
      <c r="E800" s="57"/>
      <c r="F800" s="57"/>
      <c r="G800" s="57"/>
      <c r="H800" s="58"/>
    </row>
    <row r="801" spans="2:8" ht="51">
      <c r="B801" s="7" t="s">
        <v>901</v>
      </c>
      <c r="C801" s="8" t="s">
        <v>902</v>
      </c>
      <c r="D801" s="9" t="s">
        <v>15</v>
      </c>
      <c r="E801" s="9" t="s">
        <v>16</v>
      </c>
      <c r="F801" s="10">
        <v>1</v>
      </c>
      <c r="G801" s="10">
        <v>796.58</v>
      </c>
      <c r="H801" s="11">
        <f>F801*G801</f>
        <v>796.58</v>
      </c>
    </row>
    <row r="802" spans="2:8" ht="51">
      <c r="B802" s="7" t="s">
        <v>903</v>
      </c>
      <c r="C802" s="8" t="s">
        <v>904</v>
      </c>
      <c r="D802" s="9" t="s">
        <v>15</v>
      </c>
      <c r="E802" s="9" t="s">
        <v>16</v>
      </c>
      <c r="F802" s="10">
        <v>4</v>
      </c>
      <c r="G802" s="10">
        <v>1484.22</v>
      </c>
      <c r="H802" s="11">
        <f>F802*G802</f>
        <v>5936.88</v>
      </c>
    </row>
    <row r="803" spans="2:8" ht="76.5">
      <c r="B803" s="7" t="s">
        <v>905</v>
      </c>
      <c r="C803" s="8" t="s">
        <v>906</v>
      </c>
      <c r="D803" s="9" t="s">
        <v>15</v>
      </c>
      <c r="E803" s="9" t="s">
        <v>16</v>
      </c>
      <c r="F803" s="10">
        <v>2</v>
      </c>
      <c r="G803" s="10">
        <v>112.48</v>
      </c>
      <c r="H803" s="11">
        <f>F803*G803</f>
        <v>224.96</v>
      </c>
    </row>
    <row r="804" spans="2:8" ht="76.5">
      <c r="B804" s="7" t="s">
        <v>907</v>
      </c>
      <c r="C804" s="8" t="s">
        <v>908</v>
      </c>
      <c r="D804" s="9" t="s">
        <v>15</v>
      </c>
      <c r="E804" s="9" t="s">
        <v>16</v>
      </c>
      <c r="F804" s="10">
        <v>1</v>
      </c>
      <c r="G804" s="10">
        <v>156.05000000000001</v>
      </c>
      <c r="H804" s="11">
        <f>F804*G804</f>
        <v>156.05000000000001</v>
      </c>
    </row>
    <row r="805" spans="2:8">
      <c r="B805" s="6" t="s">
        <v>909</v>
      </c>
      <c r="C805" s="57" t="s">
        <v>910</v>
      </c>
      <c r="D805" s="57"/>
      <c r="E805" s="57"/>
      <c r="F805" s="57"/>
      <c r="G805" s="57"/>
      <c r="H805" s="58"/>
    </row>
    <row r="806" spans="2:8" ht="25.5">
      <c r="B806" s="7" t="s">
        <v>911</v>
      </c>
      <c r="C806" s="8" t="s">
        <v>912</v>
      </c>
      <c r="D806" s="9" t="s">
        <v>15</v>
      </c>
      <c r="E806" s="9" t="s">
        <v>16</v>
      </c>
      <c r="F806" s="10">
        <v>1</v>
      </c>
      <c r="G806" s="10">
        <v>186.77</v>
      </c>
      <c r="H806" s="11">
        <f>F806*G806</f>
        <v>186.77</v>
      </c>
    </row>
    <row r="807" spans="2:8" ht="25.5">
      <c r="B807" s="7" t="s">
        <v>913</v>
      </c>
      <c r="C807" s="8" t="s">
        <v>914</v>
      </c>
      <c r="D807" s="9" t="s">
        <v>15</v>
      </c>
      <c r="E807" s="9" t="s">
        <v>16</v>
      </c>
      <c r="F807" s="10">
        <v>3</v>
      </c>
      <c r="G807" s="10">
        <v>202.42</v>
      </c>
      <c r="H807" s="11">
        <f>F807*G807</f>
        <v>607.26</v>
      </c>
    </row>
    <row r="808" spans="2:8">
      <c r="B808" s="7" t="s">
        <v>915</v>
      </c>
      <c r="C808" s="8" t="s">
        <v>916</v>
      </c>
      <c r="D808" s="9" t="s">
        <v>15</v>
      </c>
      <c r="E808" s="9" t="s">
        <v>16</v>
      </c>
      <c r="F808" s="10">
        <v>1</v>
      </c>
      <c r="G808" s="10">
        <v>1486.63</v>
      </c>
      <c r="H808" s="11">
        <f>F808*G808</f>
        <v>1486.63</v>
      </c>
    </row>
    <row r="809" spans="2:8" ht="38.25">
      <c r="B809" s="7" t="s">
        <v>917</v>
      </c>
      <c r="C809" s="8" t="s">
        <v>918</v>
      </c>
      <c r="D809" s="9" t="s">
        <v>15</v>
      </c>
      <c r="E809" s="9" t="s">
        <v>16</v>
      </c>
      <c r="F809" s="10">
        <v>1</v>
      </c>
      <c r="G809" s="10">
        <v>128.99</v>
      </c>
      <c r="H809" s="11">
        <f>F809*G809</f>
        <v>128.99</v>
      </c>
    </row>
    <row r="810" spans="2:8" ht="38.25">
      <c r="B810" s="7" t="s">
        <v>919</v>
      </c>
      <c r="C810" s="8" t="s">
        <v>920</v>
      </c>
      <c r="D810" s="9" t="s">
        <v>15</v>
      </c>
      <c r="E810" s="9" t="s">
        <v>16</v>
      </c>
      <c r="F810" s="10">
        <v>1</v>
      </c>
      <c r="G810" s="10">
        <v>89.73</v>
      </c>
      <c r="H810" s="11">
        <f>F810*G810</f>
        <v>89.73</v>
      </c>
    </row>
    <row r="811" spans="2:8">
      <c r="B811" s="6" t="s">
        <v>921</v>
      </c>
      <c r="C811" s="57" t="s">
        <v>922</v>
      </c>
      <c r="D811" s="57"/>
      <c r="E811" s="57"/>
      <c r="F811" s="57"/>
      <c r="G811" s="57"/>
      <c r="H811" s="58"/>
    </row>
    <row r="812" spans="2:8" ht="25.5">
      <c r="B812" s="7" t="s">
        <v>923</v>
      </c>
      <c r="C812" s="8" t="s">
        <v>924</v>
      </c>
      <c r="D812" s="9" t="s">
        <v>15</v>
      </c>
      <c r="E812" s="9" t="s">
        <v>16</v>
      </c>
      <c r="F812" s="10">
        <v>1</v>
      </c>
      <c r="G812" s="10">
        <v>3571.06</v>
      </c>
      <c r="H812" s="11">
        <f>F812*G812</f>
        <v>3571.06</v>
      </c>
    </row>
    <row r="813" spans="2:8" ht="25.5">
      <c r="B813" s="7" t="s">
        <v>925</v>
      </c>
      <c r="C813" s="8" t="s">
        <v>926</v>
      </c>
      <c r="D813" s="9" t="s">
        <v>15</v>
      </c>
      <c r="E813" s="9" t="s">
        <v>16</v>
      </c>
      <c r="F813" s="10">
        <v>1</v>
      </c>
      <c r="G813" s="10">
        <v>22017.23</v>
      </c>
      <c r="H813" s="11">
        <f>F813*G813</f>
        <v>22017.23</v>
      </c>
    </row>
    <row r="814" spans="2:8" ht="38.25">
      <c r="B814" s="7" t="s">
        <v>927</v>
      </c>
      <c r="C814" s="8" t="s">
        <v>928</v>
      </c>
      <c r="D814" s="9" t="s">
        <v>15</v>
      </c>
      <c r="E814" s="9" t="s">
        <v>16</v>
      </c>
      <c r="F814" s="10">
        <v>1</v>
      </c>
      <c r="G814" s="10">
        <v>44938.99</v>
      </c>
      <c r="H814" s="11">
        <f>F814*G814</f>
        <v>44938.99</v>
      </c>
    </row>
    <row r="815" spans="2:8">
      <c r="B815" s="6" t="s">
        <v>929</v>
      </c>
      <c r="C815" s="57" t="s">
        <v>930</v>
      </c>
      <c r="D815" s="57"/>
      <c r="E815" s="57"/>
      <c r="F815" s="57"/>
      <c r="G815" s="57"/>
      <c r="H815" s="58"/>
    </row>
    <row r="816" spans="2:8" ht="25.5">
      <c r="B816" s="7" t="s">
        <v>931</v>
      </c>
      <c r="C816" s="8" t="s">
        <v>932</v>
      </c>
      <c r="D816" s="9" t="s">
        <v>15</v>
      </c>
      <c r="E816" s="9" t="s">
        <v>16</v>
      </c>
      <c r="F816" s="10">
        <v>1</v>
      </c>
      <c r="G816" s="10">
        <v>241.92</v>
      </c>
      <c r="H816" s="11">
        <f>F816*G816</f>
        <v>241.92</v>
      </c>
    </row>
    <row r="817" spans="2:8" ht="38.25">
      <c r="B817" s="7" t="s">
        <v>933</v>
      </c>
      <c r="C817" s="8" t="s">
        <v>934</v>
      </c>
      <c r="D817" s="9" t="s">
        <v>15</v>
      </c>
      <c r="E817" s="9" t="s">
        <v>16</v>
      </c>
      <c r="F817" s="10">
        <v>1</v>
      </c>
      <c r="G817" s="10">
        <v>85.98</v>
      </c>
      <c r="H817" s="11">
        <f>F817*G817</f>
        <v>85.98</v>
      </c>
    </row>
    <row r="818" spans="2:8" ht="25.5">
      <c r="B818" s="7" t="s">
        <v>935</v>
      </c>
      <c r="C818" s="8" t="s">
        <v>936</v>
      </c>
      <c r="D818" s="9" t="s">
        <v>15</v>
      </c>
      <c r="E818" s="9" t="s">
        <v>16</v>
      </c>
      <c r="F818" s="10">
        <v>2</v>
      </c>
      <c r="G818" s="10">
        <v>397.58</v>
      </c>
      <c r="H818" s="11">
        <f>F818*G818</f>
        <v>795.16</v>
      </c>
    </row>
    <row r="819" spans="2:8">
      <c r="B819" s="6" t="s">
        <v>937</v>
      </c>
      <c r="C819" s="57" t="s">
        <v>938</v>
      </c>
      <c r="D819" s="57"/>
      <c r="E819" s="57"/>
      <c r="F819" s="57"/>
      <c r="G819" s="57"/>
      <c r="H819" s="58"/>
    </row>
    <row r="820" spans="2:8" ht="38.25">
      <c r="B820" s="7" t="s">
        <v>939</v>
      </c>
      <c r="C820" s="8" t="s">
        <v>940</v>
      </c>
      <c r="D820" s="9" t="s">
        <v>15</v>
      </c>
      <c r="E820" s="9" t="s">
        <v>16</v>
      </c>
      <c r="F820" s="10">
        <v>4</v>
      </c>
      <c r="G820" s="10">
        <v>706.18</v>
      </c>
      <c r="H820" s="11">
        <f>F820*G820</f>
        <v>2824.72</v>
      </c>
    </row>
    <row r="821" spans="2:8">
      <c r="B821" s="6" t="s">
        <v>941</v>
      </c>
      <c r="C821" s="57" t="s">
        <v>942</v>
      </c>
      <c r="D821" s="57"/>
      <c r="E821" s="57"/>
      <c r="F821" s="57"/>
      <c r="G821" s="57"/>
      <c r="H821" s="58"/>
    </row>
    <row r="822" spans="2:8" ht="25.5">
      <c r="B822" s="7" t="s">
        <v>870</v>
      </c>
      <c r="C822" s="8" t="s">
        <v>871</v>
      </c>
      <c r="D822" s="9" t="s">
        <v>15</v>
      </c>
      <c r="E822" s="9" t="s">
        <v>16</v>
      </c>
      <c r="F822" s="10">
        <v>6</v>
      </c>
      <c r="G822" s="10">
        <v>684.16</v>
      </c>
      <c r="H822" s="11">
        <f>F822*G822</f>
        <v>4104.96</v>
      </c>
    </row>
    <row r="823" spans="2:8" ht="25.5">
      <c r="B823" s="7" t="s">
        <v>874</v>
      </c>
      <c r="C823" s="8" t="s">
        <v>875</v>
      </c>
      <c r="D823" s="9" t="s">
        <v>15</v>
      </c>
      <c r="E823" s="9" t="s">
        <v>16</v>
      </c>
      <c r="F823" s="10">
        <v>6</v>
      </c>
      <c r="G823" s="10">
        <v>244.77</v>
      </c>
      <c r="H823" s="11">
        <f>F823*G823</f>
        <v>1468.6200000000001</v>
      </c>
    </row>
    <row r="824" spans="2:8">
      <c r="B824" s="6" t="s">
        <v>943</v>
      </c>
      <c r="C824" s="57" t="s">
        <v>944</v>
      </c>
      <c r="D824" s="57"/>
      <c r="E824" s="57"/>
      <c r="F824" s="57"/>
      <c r="G824" s="57"/>
      <c r="H824" s="58"/>
    </row>
    <row r="825" spans="2:8" ht="76.5">
      <c r="B825" s="7" t="s">
        <v>821</v>
      </c>
      <c r="C825" s="8" t="s">
        <v>822</v>
      </c>
      <c r="D825" s="9" t="s">
        <v>15</v>
      </c>
      <c r="E825" s="9" t="s">
        <v>16</v>
      </c>
      <c r="F825" s="10">
        <v>2</v>
      </c>
      <c r="G825" s="10">
        <v>225.98</v>
      </c>
      <c r="H825" s="11">
        <f t="shared" ref="H825:H831" si="30">F825*G825</f>
        <v>451.96</v>
      </c>
    </row>
    <row r="826" spans="2:8" ht="51">
      <c r="B826" s="7" t="s">
        <v>882</v>
      </c>
      <c r="C826" s="8" t="s">
        <v>883</v>
      </c>
      <c r="D826" s="9" t="s">
        <v>15</v>
      </c>
      <c r="E826" s="9" t="s">
        <v>42</v>
      </c>
      <c r="F826" s="10">
        <v>28.6</v>
      </c>
      <c r="G826" s="10">
        <v>230.27</v>
      </c>
      <c r="H826" s="11">
        <f t="shared" si="30"/>
        <v>6585.7220000000007</v>
      </c>
    </row>
    <row r="827" spans="2:8" ht="51">
      <c r="B827" s="7" t="s">
        <v>642</v>
      </c>
      <c r="C827" s="8" t="s">
        <v>643</v>
      </c>
      <c r="D827" s="9" t="s">
        <v>15</v>
      </c>
      <c r="E827" s="9" t="s">
        <v>59</v>
      </c>
      <c r="F827" s="10">
        <v>7.0000000000000007E-2</v>
      </c>
      <c r="G827" s="10">
        <v>560.44000000000005</v>
      </c>
      <c r="H827" s="11">
        <f t="shared" si="30"/>
        <v>39.230800000000009</v>
      </c>
    </row>
    <row r="828" spans="2:8" ht="25.5">
      <c r="B828" s="7" t="s">
        <v>945</v>
      </c>
      <c r="C828" s="8" t="s">
        <v>946</v>
      </c>
      <c r="D828" s="9" t="s">
        <v>15</v>
      </c>
      <c r="E828" s="9" t="s">
        <v>16</v>
      </c>
      <c r="F828" s="10">
        <v>2</v>
      </c>
      <c r="G828" s="10">
        <v>2943.79</v>
      </c>
      <c r="H828" s="11">
        <f t="shared" si="30"/>
        <v>5887.58</v>
      </c>
    </row>
    <row r="829" spans="2:8">
      <c r="B829" s="7" t="s">
        <v>777</v>
      </c>
      <c r="C829" s="8" t="s">
        <v>778</v>
      </c>
      <c r="D829" s="9" t="s">
        <v>15</v>
      </c>
      <c r="E829" s="9" t="s">
        <v>59</v>
      </c>
      <c r="F829" s="10">
        <v>0.11</v>
      </c>
      <c r="G829" s="10">
        <v>146.33000000000001</v>
      </c>
      <c r="H829" s="11">
        <f t="shared" si="30"/>
        <v>16.096300000000003</v>
      </c>
    </row>
    <row r="830" spans="2:8" ht="89.25">
      <c r="B830" s="7" t="s">
        <v>494</v>
      </c>
      <c r="C830" s="8" t="s">
        <v>495</v>
      </c>
      <c r="D830" s="9" t="s">
        <v>15</v>
      </c>
      <c r="E830" s="9" t="s">
        <v>21</v>
      </c>
      <c r="F830" s="10">
        <v>1.92</v>
      </c>
      <c r="G830" s="10">
        <v>78.98</v>
      </c>
      <c r="H830" s="11">
        <f t="shared" si="30"/>
        <v>151.64160000000001</v>
      </c>
    </row>
    <row r="831" spans="2:8" ht="25.5">
      <c r="B831" s="7" t="s">
        <v>382</v>
      </c>
      <c r="C831" s="8" t="s">
        <v>383</v>
      </c>
      <c r="D831" s="9" t="s">
        <v>15</v>
      </c>
      <c r="E831" s="9" t="s">
        <v>59</v>
      </c>
      <c r="F831" s="10">
        <v>0.47</v>
      </c>
      <c r="G831" s="10">
        <v>70.06</v>
      </c>
      <c r="H831" s="11">
        <f t="shared" si="30"/>
        <v>32.928199999999997</v>
      </c>
    </row>
    <row r="832" spans="2:8">
      <c r="B832" s="6" t="s">
        <v>947</v>
      </c>
      <c r="C832" s="57" t="s">
        <v>948</v>
      </c>
      <c r="D832" s="57"/>
      <c r="E832" s="57"/>
      <c r="F832" s="57"/>
      <c r="G832" s="57"/>
      <c r="H832" s="58"/>
    </row>
    <row r="833" spans="2:8" ht="63.75">
      <c r="B833" s="7" t="s">
        <v>949</v>
      </c>
      <c r="C833" s="8" t="s">
        <v>950</v>
      </c>
      <c r="D833" s="9" t="s">
        <v>15</v>
      </c>
      <c r="E833" s="9" t="s">
        <v>16</v>
      </c>
      <c r="F833" s="10">
        <v>18</v>
      </c>
      <c r="G833" s="10">
        <v>37.32</v>
      </c>
      <c r="H833" s="11">
        <f>F833*G833</f>
        <v>671.76</v>
      </c>
    </row>
    <row r="834" spans="2:8" ht="63.75">
      <c r="B834" s="7" t="s">
        <v>951</v>
      </c>
      <c r="C834" s="8" t="s">
        <v>952</v>
      </c>
      <c r="D834" s="9" t="s">
        <v>15</v>
      </c>
      <c r="E834" s="9" t="s">
        <v>16</v>
      </c>
      <c r="F834" s="10">
        <v>35</v>
      </c>
      <c r="G834" s="10">
        <v>63.45</v>
      </c>
      <c r="H834" s="11">
        <f>F834*G834</f>
        <v>2220.75</v>
      </c>
    </row>
    <row r="835" spans="2:8" ht="76.5">
      <c r="B835" s="7" t="s">
        <v>953</v>
      </c>
      <c r="C835" s="8" t="s">
        <v>954</v>
      </c>
      <c r="D835" s="9" t="s">
        <v>15</v>
      </c>
      <c r="E835" s="9" t="s">
        <v>16</v>
      </c>
      <c r="F835" s="10">
        <v>4</v>
      </c>
      <c r="G835" s="10">
        <v>63.45</v>
      </c>
      <c r="H835" s="11">
        <f>F835*G835</f>
        <v>253.8</v>
      </c>
    </row>
    <row r="836" spans="2:8">
      <c r="B836" s="59" t="s">
        <v>2326</v>
      </c>
      <c r="C836" s="60"/>
      <c r="D836" s="60"/>
      <c r="E836" s="60"/>
      <c r="F836" s="60"/>
      <c r="G836" s="61"/>
      <c r="H836" s="13">
        <f>SUM(H743:H835)</f>
        <v>329368.30279999995</v>
      </c>
    </row>
    <row r="837" spans="2:8">
      <c r="B837" s="6" t="s">
        <v>955</v>
      </c>
      <c r="C837" s="57" t="s">
        <v>956</v>
      </c>
      <c r="D837" s="57"/>
      <c r="E837" s="57"/>
      <c r="F837" s="57"/>
      <c r="G837" s="57"/>
      <c r="H837" s="58"/>
    </row>
    <row r="838" spans="2:8">
      <c r="B838" s="6" t="s">
        <v>957</v>
      </c>
      <c r="C838" s="57" t="s">
        <v>958</v>
      </c>
      <c r="D838" s="57"/>
      <c r="E838" s="57"/>
      <c r="F838" s="57"/>
      <c r="G838" s="57"/>
      <c r="H838" s="58"/>
    </row>
    <row r="839" spans="2:8">
      <c r="B839" s="6" t="s">
        <v>959</v>
      </c>
      <c r="C839" s="57" t="s">
        <v>960</v>
      </c>
      <c r="D839" s="57"/>
      <c r="E839" s="57"/>
      <c r="F839" s="57"/>
      <c r="G839" s="57"/>
      <c r="H839" s="58"/>
    </row>
    <row r="840" spans="2:8" ht="25.5">
      <c r="B840" s="7" t="s">
        <v>961</v>
      </c>
      <c r="C840" s="8" t="s">
        <v>962</v>
      </c>
      <c r="D840" s="9" t="s">
        <v>15</v>
      </c>
      <c r="E840" s="9" t="s">
        <v>16</v>
      </c>
      <c r="F840" s="10">
        <v>12</v>
      </c>
      <c r="G840" s="10">
        <v>62.56</v>
      </c>
      <c r="H840" s="11">
        <f>F840*G840</f>
        <v>750.72</v>
      </c>
    </row>
    <row r="841" spans="2:8" ht="51">
      <c r="B841" s="7" t="s">
        <v>963</v>
      </c>
      <c r="C841" s="8" t="s">
        <v>964</v>
      </c>
      <c r="D841" s="9" t="s">
        <v>15</v>
      </c>
      <c r="E841" s="9" t="s">
        <v>16</v>
      </c>
      <c r="F841" s="10">
        <v>45</v>
      </c>
      <c r="G841" s="10">
        <v>45.9</v>
      </c>
      <c r="H841" s="11">
        <f>F841*G841</f>
        <v>2065.5</v>
      </c>
    </row>
    <row r="842" spans="2:8" ht="51">
      <c r="B842" s="7" t="s">
        <v>965</v>
      </c>
      <c r="C842" s="8" t="s">
        <v>966</v>
      </c>
      <c r="D842" s="9" t="s">
        <v>15</v>
      </c>
      <c r="E842" s="9" t="s">
        <v>16</v>
      </c>
      <c r="F842" s="10">
        <v>13</v>
      </c>
      <c r="G842" s="10">
        <v>166.94</v>
      </c>
      <c r="H842" s="11">
        <f>F842*G842</f>
        <v>2170.2199999999998</v>
      </c>
    </row>
    <row r="843" spans="2:8" ht="63.75">
      <c r="B843" s="7" t="s">
        <v>967</v>
      </c>
      <c r="C843" s="8" t="s">
        <v>968</v>
      </c>
      <c r="D843" s="9" t="s">
        <v>15</v>
      </c>
      <c r="E843" s="9" t="s">
        <v>16</v>
      </c>
      <c r="F843" s="10">
        <v>15</v>
      </c>
      <c r="G843" s="10">
        <v>88.22</v>
      </c>
      <c r="H843" s="11">
        <f>F843*G843</f>
        <v>1323.3</v>
      </c>
    </row>
    <row r="844" spans="2:8">
      <c r="B844" s="6" t="s">
        <v>969</v>
      </c>
      <c r="C844" s="57" t="s">
        <v>970</v>
      </c>
      <c r="D844" s="57"/>
      <c r="E844" s="57"/>
      <c r="F844" s="57"/>
      <c r="G844" s="57"/>
      <c r="H844" s="58"/>
    </row>
    <row r="845" spans="2:8" ht="38.25">
      <c r="B845" s="7" t="s">
        <v>971</v>
      </c>
      <c r="C845" s="8" t="s">
        <v>972</v>
      </c>
      <c r="D845" s="9" t="s">
        <v>15</v>
      </c>
      <c r="E845" s="9" t="s">
        <v>16</v>
      </c>
      <c r="F845" s="10">
        <v>1</v>
      </c>
      <c r="G845" s="10">
        <v>109.5</v>
      </c>
      <c r="H845" s="11">
        <f t="shared" ref="H845:H850" si="31">F845*G845</f>
        <v>109.5</v>
      </c>
    </row>
    <row r="846" spans="2:8" ht="51">
      <c r="B846" s="7" t="s">
        <v>973</v>
      </c>
      <c r="C846" s="8" t="s">
        <v>974</v>
      </c>
      <c r="D846" s="9" t="s">
        <v>15</v>
      </c>
      <c r="E846" s="9" t="s">
        <v>16</v>
      </c>
      <c r="F846" s="10">
        <v>18</v>
      </c>
      <c r="G846" s="10">
        <v>37.49</v>
      </c>
      <c r="H846" s="11">
        <f t="shared" si="31"/>
        <v>674.82</v>
      </c>
    </row>
    <row r="847" spans="2:8" ht="63.75">
      <c r="B847" s="7" t="s">
        <v>975</v>
      </c>
      <c r="C847" s="8" t="s">
        <v>976</v>
      </c>
      <c r="D847" s="9" t="s">
        <v>15</v>
      </c>
      <c r="E847" s="9" t="s">
        <v>16</v>
      </c>
      <c r="F847" s="10">
        <v>6</v>
      </c>
      <c r="G847" s="10">
        <v>41.26</v>
      </c>
      <c r="H847" s="11">
        <f t="shared" si="31"/>
        <v>247.56</v>
      </c>
    </row>
    <row r="848" spans="2:8" ht="38.25">
      <c r="B848" s="7" t="s">
        <v>977</v>
      </c>
      <c r="C848" s="8" t="s">
        <v>978</v>
      </c>
      <c r="D848" s="9" t="s">
        <v>15</v>
      </c>
      <c r="E848" s="9" t="s">
        <v>16</v>
      </c>
      <c r="F848" s="10">
        <v>2</v>
      </c>
      <c r="G848" s="10">
        <v>43.25</v>
      </c>
      <c r="H848" s="11">
        <f t="shared" si="31"/>
        <v>86.5</v>
      </c>
    </row>
    <row r="849" spans="2:8" ht="51">
      <c r="B849" s="7" t="s">
        <v>979</v>
      </c>
      <c r="C849" s="8" t="s">
        <v>980</v>
      </c>
      <c r="D849" s="9" t="s">
        <v>15</v>
      </c>
      <c r="E849" s="9" t="s">
        <v>16</v>
      </c>
      <c r="F849" s="10">
        <v>9</v>
      </c>
      <c r="G849" s="10">
        <v>59.58</v>
      </c>
      <c r="H849" s="11">
        <f t="shared" si="31"/>
        <v>536.22</v>
      </c>
    </row>
    <row r="850" spans="2:8" ht="51">
      <c r="B850" s="7" t="s">
        <v>981</v>
      </c>
      <c r="C850" s="8" t="s">
        <v>982</v>
      </c>
      <c r="D850" s="9" t="s">
        <v>15</v>
      </c>
      <c r="E850" s="9" t="s">
        <v>16</v>
      </c>
      <c r="F850" s="10">
        <v>1</v>
      </c>
      <c r="G850" s="10">
        <v>38.49</v>
      </c>
      <c r="H850" s="11">
        <f t="shared" si="31"/>
        <v>38.49</v>
      </c>
    </row>
    <row r="851" spans="2:8">
      <c r="B851" s="6" t="s">
        <v>983</v>
      </c>
      <c r="C851" s="57" t="s">
        <v>984</v>
      </c>
      <c r="D851" s="57"/>
      <c r="E851" s="57"/>
      <c r="F851" s="57"/>
      <c r="G851" s="57"/>
      <c r="H851" s="58"/>
    </row>
    <row r="852" spans="2:8" ht="38.25">
      <c r="B852" s="7" t="s">
        <v>985</v>
      </c>
      <c r="C852" s="8" t="s">
        <v>986</v>
      </c>
      <c r="D852" s="9" t="s">
        <v>15</v>
      </c>
      <c r="E852" s="9" t="s">
        <v>42</v>
      </c>
      <c r="F852" s="10">
        <v>12</v>
      </c>
      <c r="G852" s="10">
        <v>90.38</v>
      </c>
      <c r="H852" s="11">
        <f t="shared" ref="H852:H863" si="32">F852*G852</f>
        <v>1084.56</v>
      </c>
    </row>
    <row r="853" spans="2:8" ht="38.25">
      <c r="B853" s="7" t="s">
        <v>987</v>
      </c>
      <c r="C853" s="8" t="s">
        <v>988</v>
      </c>
      <c r="D853" s="9" t="s">
        <v>15</v>
      </c>
      <c r="E853" s="9" t="s">
        <v>42</v>
      </c>
      <c r="F853" s="10">
        <v>806.7</v>
      </c>
      <c r="G853" s="10">
        <v>19.559999999999999</v>
      </c>
      <c r="H853" s="11">
        <f t="shared" si="32"/>
        <v>15779.052</v>
      </c>
    </row>
    <row r="854" spans="2:8" ht="38.25">
      <c r="B854" s="7" t="s">
        <v>989</v>
      </c>
      <c r="C854" s="8" t="s">
        <v>990</v>
      </c>
      <c r="D854" s="9" t="s">
        <v>15</v>
      </c>
      <c r="E854" s="9" t="s">
        <v>42</v>
      </c>
      <c r="F854" s="10">
        <v>154.69999999999999</v>
      </c>
      <c r="G854" s="10">
        <v>23.3</v>
      </c>
      <c r="H854" s="11">
        <f t="shared" si="32"/>
        <v>3604.5099999999998</v>
      </c>
    </row>
    <row r="855" spans="2:8" ht="63.75">
      <c r="B855" s="7" t="s">
        <v>991</v>
      </c>
      <c r="C855" s="8" t="s">
        <v>992</v>
      </c>
      <c r="D855" s="9" t="s">
        <v>15</v>
      </c>
      <c r="E855" s="9" t="s">
        <v>42</v>
      </c>
      <c r="F855" s="10">
        <v>42.5</v>
      </c>
      <c r="G855" s="10">
        <v>7.86</v>
      </c>
      <c r="H855" s="11">
        <f t="shared" si="32"/>
        <v>334.05</v>
      </c>
    </row>
    <row r="856" spans="2:8" ht="63.75">
      <c r="B856" s="7" t="s">
        <v>993</v>
      </c>
      <c r="C856" s="8" t="s">
        <v>994</v>
      </c>
      <c r="D856" s="9" t="s">
        <v>15</v>
      </c>
      <c r="E856" s="9" t="s">
        <v>42</v>
      </c>
      <c r="F856" s="10">
        <v>12.4</v>
      </c>
      <c r="G856" s="10">
        <v>9.19</v>
      </c>
      <c r="H856" s="11">
        <f t="shared" si="32"/>
        <v>113.956</v>
      </c>
    </row>
    <row r="857" spans="2:8" ht="51">
      <c r="B857" s="7" t="s">
        <v>995</v>
      </c>
      <c r="C857" s="8" t="s">
        <v>996</v>
      </c>
      <c r="D857" s="9" t="s">
        <v>15</v>
      </c>
      <c r="E857" s="9" t="s">
        <v>42</v>
      </c>
      <c r="F857" s="10">
        <v>89.5</v>
      </c>
      <c r="G857" s="10">
        <v>13.2</v>
      </c>
      <c r="H857" s="11">
        <f t="shared" si="32"/>
        <v>1181.3999999999999</v>
      </c>
    </row>
    <row r="858" spans="2:8" ht="63.75">
      <c r="B858" s="7" t="s">
        <v>997</v>
      </c>
      <c r="C858" s="8" t="s">
        <v>998</v>
      </c>
      <c r="D858" s="9" t="s">
        <v>15</v>
      </c>
      <c r="E858" s="9" t="s">
        <v>42</v>
      </c>
      <c r="F858" s="10">
        <v>56.5</v>
      </c>
      <c r="G858" s="10">
        <v>15.92</v>
      </c>
      <c r="H858" s="11">
        <f t="shared" si="32"/>
        <v>899.48</v>
      </c>
    </row>
    <row r="859" spans="2:8" ht="38.25">
      <c r="B859" s="7" t="s">
        <v>999</v>
      </c>
      <c r="C859" s="8" t="s">
        <v>1000</v>
      </c>
      <c r="D859" s="9" t="s">
        <v>15</v>
      </c>
      <c r="E859" s="9" t="s">
        <v>42</v>
      </c>
      <c r="F859" s="10">
        <v>5.5</v>
      </c>
      <c r="G859" s="10">
        <v>12.24</v>
      </c>
      <c r="H859" s="11">
        <f t="shared" si="32"/>
        <v>67.320000000000007</v>
      </c>
    </row>
    <row r="860" spans="2:8" ht="38.25">
      <c r="B860" s="7" t="s">
        <v>1001</v>
      </c>
      <c r="C860" s="8" t="s">
        <v>1002</v>
      </c>
      <c r="D860" s="9" t="s">
        <v>15</v>
      </c>
      <c r="E860" s="9" t="s">
        <v>42</v>
      </c>
      <c r="F860" s="10">
        <v>13.8</v>
      </c>
      <c r="G860" s="10">
        <v>29.33</v>
      </c>
      <c r="H860" s="11">
        <f t="shared" si="32"/>
        <v>404.75400000000002</v>
      </c>
    </row>
    <row r="861" spans="2:8" ht="38.25">
      <c r="B861" s="7" t="s">
        <v>1003</v>
      </c>
      <c r="C861" s="8" t="s">
        <v>1004</v>
      </c>
      <c r="D861" s="9" t="s">
        <v>15</v>
      </c>
      <c r="E861" s="9" t="s">
        <v>42</v>
      </c>
      <c r="F861" s="10">
        <v>5</v>
      </c>
      <c r="G861" s="10">
        <v>43.71</v>
      </c>
      <c r="H861" s="11">
        <f t="shared" si="32"/>
        <v>218.55</v>
      </c>
    </row>
    <row r="862" spans="2:8" ht="63.75">
      <c r="B862" s="7" t="s">
        <v>1005</v>
      </c>
      <c r="C862" s="8" t="s">
        <v>1006</v>
      </c>
      <c r="D862" s="9" t="s">
        <v>15</v>
      </c>
      <c r="E862" s="9" t="s">
        <v>42</v>
      </c>
      <c r="F862" s="10">
        <v>89.4</v>
      </c>
      <c r="G862" s="10">
        <v>32.47</v>
      </c>
      <c r="H862" s="11">
        <f t="shared" si="32"/>
        <v>2902.8180000000002</v>
      </c>
    </row>
    <row r="863" spans="2:8" ht="63.75">
      <c r="B863" s="7" t="s">
        <v>1007</v>
      </c>
      <c r="C863" s="8" t="s">
        <v>1008</v>
      </c>
      <c r="D863" s="9" t="s">
        <v>15</v>
      </c>
      <c r="E863" s="9" t="s">
        <v>42</v>
      </c>
      <c r="F863" s="10">
        <v>9.1</v>
      </c>
      <c r="G863" s="10">
        <v>34.159999999999997</v>
      </c>
      <c r="H863" s="11">
        <f t="shared" si="32"/>
        <v>310.85599999999994</v>
      </c>
    </row>
    <row r="864" spans="2:8">
      <c r="B864" s="6" t="s">
        <v>1009</v>
      </c>
      <c r="C864" s="57" t="s">
        <v>1010</v>
      </c>
      <c r="D864" s="57"/>
      <c r="E864" s="57"/>
      <c r="F864" s="57"/>
      <c r="G864" s="57"/>
      <c r="H864" s="58"/>
    </row>
    <row r="865" spans="2:8" ht="127.5">
      <c r="B865" s="7" t="s">
        <v>1011</v>
      </c>
      <c r="C865" s="8" t="s">
        <v>1012</v>
      </c>
      <c r="D865" s="9" t="s">
        <v>15</v>
      </c>
      <c r="E865" s="9" t="s">
        <v>16</v>
      </c>
      <c r="F865" s="10">
        <v>265</v>
      </c>
      <c r="G865" s="10">
        <v>221.1</v>
      </c>
      <c r="H865" s="11">
        <f t="shared" ref="H865:H876" si="33">F865*G865</f>
        <v>58591.5</v>
      </c>
    </row>
    <row r="866" spans="2:8" ht="114.75">
      <c r="B866" s="7" t="s">
        <v>1013</v>
      </c>
      <c r="C866" s="8" t="s">
        <v>1014</v>
      </c>
      <c r="D866" s="9" t="s">
        <v>15</v>
      </c>
      <c r="E866" s="9" t="s">
        <v>16</v>
      </c>
      <c r="F866" s="10">
        <v>31</v>
      </c>
      <c r="G866" s="10">
        <v>217.85</v>
      </c>
      <c r="H866" s="11">
        <f t="shared" si="33"/>
        <v>6753.3499999999995</v>
      </c>
    </row>
    <row r="867" spans="2:8" ht="127.5">
      <c r="B867" s="7" t="s">
        <v>1015</v>
      </c>
      <c r="C867" s="8" t="s">
        <v>1016</v>
      </c>
      <c r="D867" s="9" t="s">
        <v>15</v>
      </c>
      <c r="E867" s="9" t="s">
        <v>16</v>
      </c>
      <c r="F867" s="10">
        <v>52</v>
      </c>
      <c r="G867" s="10">
        <v>227.76</v>
      </c>
      <c r="H867" s="11">
        <f t="shared" si="33"/>
        <v>11843.52</v>
      </c>
    </row>
    <row r="868" spans="2:8" ht="140.25">
      <c r="B868" s="7" t="s">
        <v>1017</v>
      </c>
      <c r="C868" s="8" t="s">
        <v>1018</v>
      </c>
      <c r="D868" s="9" t="s">
        <v>15</v>
      </c>
      <c r="E868" s="9" t="s">
        <v>16</v>
      </c>
      <c r="F868" s="10">
        <v>9</v>
      </c>
      <c r="G868" s="10">
        <v>267.76</v>
      </c>
      <c r="H868" s="11">
        <f t="shared" si="33"/>
        <v>2409.84</v>
      </c>
    </row>
    <row r="869" spans="2:8" ht="140.25">
      <c r="B869" s="7" t="s">
        <v>1019</v>
      </c>
      <c r="C869" s="8" t="s">
        <v>1020</v>
      </c>
      <c r="D869" s="9" t="s">
        <v>15</v>
      </c>
      <c r="E869" s="9" t="s">
        <v>16</v>
      </c>
      <c r="F869" s="10">
        <v>8</v>
      </c>
      <c r="G869" s="10">
        <v>248.83</v>
      </c>
      <c r="H869" s="11">
        <f t="shared" si="33"/>
        <v>1990.64</v>
      </c>
    </row>
    <row r="870" spans="2:8" ht="114.75">
      <c r="B870" s="7" t="s">
        <v>1021</v>
      </c>
      <c r="C870" s="8" t="s">
        <v>1022</v>
      </c>
      <c r="D870" s="9" t="s">
        <v>15</v>
      </c>
      <c r="E870" s="9" t="s">
        <v>16</v>
      </c>
      <c r="F870" s="10">
        <v>103</v>
      </c>
      <c r="G870" s="10">
        <v>639.41</v>
      </c>
      <c r="H870" s="11">
        <f t="shared" si="33"/>
        <v>65859.23</v>
      </c>
    </row>
    <row r="871" spans="2:8" ht="76.5">
      <c r="B871" s="7" t="s">
        <v>1023</v>
      </c>
      <c r="C871" s="8" t="s">
        <v>1024</v>
      </c>
      <c r="D871" s="9" t="s">
        <v>15</v>
      </c>
      <c r="E871" s="9" t="s">
        <v>16</v>
      </c>
      <c r="F871" s="10">
        <v>125</v>
      </c>
      <c r="G871" s="10">
        <v>198.23</v>
      </c>
      <c r="H871" s="11">
        <f t="shared" si="33"/>
        <v>24778.75</v>
      </c>
    </row>
    <row r="872" spans="2:8" ht="63.75">
      <c r="B872" s="7" t="s">
        <v>1025</v>
      </c>
      <c r="C872" s="8" t="s">
        <v>1026</v>
      </c>
      <c r="D872" s="9" t="s">
        <v>15</v>
      </c>
      <c r="E872" s="9" t="s">
        <v>16</v>
      </c>
      <c r="F872" s="10">
        <v>3</v>
      </c>
      <c r="G872" s="10">
        <v>1652.29</v>
      </c>
      <c r="H872" s="11">
        <f t="shared" si="33"/>
        <v>4956.87</v>
      </c>
    </row>
    <row r="873" spans="2:8" ht="63.75">
      <c r="B873" s="7" t="s">
        <v>1027</v>
      </c>
      <c r="C873" s="8" t="s">
        <v>1028</v>
      </c>
      <c r="D873" s="9" t="s">
        <v>15</v>
      </c>
      <c r="E873" s="9" t="s">
        <v>16</v>
      </c>
      <c r="F873" s="10">
        <v>3</v>
      </c>
      <c r="G873" s="10">
        <v>1317.63</v>
      </c>
      <c r="H873" s="11">
        <f t="shared" si="33"/>
        <v>3952.8900000000003</v>
      </c>
    </row>
    <row r="874" spans="2:8" ht="63.75">
      <c r="B874" s="7" t="s">
        <v>1029</v>
      </c>
      <c r="C874" s="8" t="s">
        <v>1030</v>
      </c>
      <c r="D874" s="9" t="s">
        <v>15</v>
      </c>
      <c r="E874" s="9" t="s">
        <v>16</v>
      </c>
      <c r="F874" s="10">
        <v>4</v>
      </c>
      <c r="G874" s="10">
        <v>2265.33</v>
      </c>
      <c r="H874" s="11">
        <f t="shared" si="33"/>
        <v>9061.32</v>
      </c>
    </row>
    <row r="875" spans="2:8" ht="51">
      <c r="B875" s="7" t="s">
        <v>1031</v>
      </c>
      <c r="C875" s="8" t="s">
        <v>1032</v>
      </c>
      <c r="D875" s="9" t="s">
        <v>15</v>
      </c>
      <c r="E875" s="9" t="s">
        <v>16</v>
      </c>
      <c r="F875" s="10">
        <v>13</v>
      </c>
      <c r="G875" s="10">
        <v>237.29</v>
      </c>
      <c r="H875" s="11">
        <f t="shared" si="33"/>
        <v>3084.77</v>
      </c>
    </row>
    <row r="876" spans="2:8" ht="51">
      <c r="B876" s="7" t="s">
        <v>1033</v>
      </c>
      <c r="C876" s="8" t="s">
        <v>1034</v>
      </c>
      <c r="D876" s="9" t="s">
        <v>15</v>
      </c>
      <c r="E876" s="9" t="s">
        <v>16</v>
      </c>
      <c r="F876" s="10">
        <v>5</v>
      </c>
      <c r="G876" s="10">
        <v>216</v>
      </c>
      <c r="H876" s="11">
        <f t="shared" si="33"/>
        <v>1080</v>
      </c>
    </row>
    <row r="877" spans="2:8">
      <c r="B877" s="6" t="s">
        <v>1035</v>
      </c>
      <c r="C877" s="57" t="s">
        <v>1036</v>
      </c>
      <c r="D877" s="57"/>
      <c r="E877" s="57"/>
      <c r="F877" s="57"/>
      <c r="G877" s="57"/>
      <c r="H877" s="58"/>
    </row>
    <row r="878" spans="2:8" ht="25.5">
      <c r="B878" s="7" t="s">
        <v>1037</v>
      </c>
      <c r="C878" s="8" t="s">
        <v>1038</v>
      </c>
      <c r="D878" s="9" t="s">
        <v>15</v>
      </c>
      <c r="E878" s="9" t="s">
        <v>42</v>
      </c>
      <c r="F878" s="10">
        <v>72.5</v>
      </c>
      <c r="G878" s="10">
        <v>13.7</v>
      </c>
      <c r="H878" s="11">
        <f t="shared" ref="H878:H890" si="34">F878*G878</f>
        <v>993.25</v>
      </c>
    </row>
    <row r="879" spans="2:8" ht="25.5">
      <c r="B879" s="7" t="s">
        <v>1039</v>
      </c>
      <c r="C879" s="8" t="s">
        <v>1040</v>
      </c>
      <c r="D879" s="9" t="s">
        <v>15</v>
      </c>
      <c r="E879" s="9" t="s">
        <v>42</v>
      </c>
      <c r="F879" s="10">
        <v>25</v>
      </c>
      <c r="G879" s="10">
        <v>81.69</v>
      </c>
      <c r="H879" s="11">
        <f t="shared" si="34"/>
        <v>2042.25</v>
      </c>
    </row>
    <row r="880" spans="2:8" ht="51">
      <c r="B880" s="7" t="s">
        <v>1041</v>
      </c>
      <c r="C880" s="8" t="s">
        <v>1042</v>
      </c>
      <c r="D880" s="9" t="s">
        <v>15</v>
      </c>
      <c r="E880" s="9" t="s">
        <v>42</v>
      </c>
      <c r="F880" s="10">
        <v>1814.7</v>
      </c>
      <c r="G880" s="10">
        <v>2.93</v>
      </c>
      <c r="H880" s="11">
        <f t="shared" si="34"/>
        <v>5317.0710000000008</v>
      </c>
    </row>
    <row r="881" spans="2:8" ht="51">
      <c r="B881" s="7" t="s">
        <v>1043</v>
      </c>
      <c r="C881" s="8" t="s">
        <v>1044</v>
      </c>
      <c r="D881" s="9" t="s">
        <v>15</v>
      </c>
      <c r="E881" s="9" t="s">
        <v>42</v>
      </c>
      <c r="F881" s="10">
        <v>10532.2</v>
      </c>
      <c r="G881" s="10">
        <v>4.01</v>
      </c>
      <c r="H881" s="11">
        <f t="shared" si="34"/>
        <v>42234.122000000003</v>
      </c>
    </row>
    <row r="882" spans="2:8" ht="51">
      <c r="B882" s="7" t="s">
        <v>1045</v>
      </c>
      <c r="C882" s="8" t="s">
        <v>1046</v>
      </c>
      <c r="D882" s="9" t="s">
        <v>15</v>
      </c>
      <c r="E882" s="9" t="s">
        <v>42</v>
      </c>
      <c r="F882" s="10">
        <v>296</v>
      </c>
      <c r="G882" s="10">
        <v>3.9</v>
      </c>
      <c r="H882" s="11">
        <f t="shared" si="34"/>
        <v>1154.3999999999999</v>
      </c>
    </row>
    <row r="883" spans="2:8" ht="51">
      <c r="B883" s="7" t="s">
        <v>1047</v>
      </c>
      <c r="C883" s="8" t="s">
        <v>1048</v>
      </c>
      <c r="D883" s="9" t="s">
        <v>15</v>
      </c>
      <c r="E883" s="9" t="s">
        <v>42</v>
      </c>
      <c r="F883" s="10">
        <v>1922.85</v>
      </c>
      <c r="G883" s="10">
        <v>5.69</v>
      </c>
      <c r="H883" s="11">
        <f t="shared" si="34"/>
        <v>10941.0165</v>
      </c>
    </row>
    <row r="884" spans="2:8" ht="51">
      <c r="B884" s="7" t="s">
        <v>1049</v>
      </c>
      <c r="C884" s="8" t="s">
        <v>1050</v>
      </c>
      <c r="D884" s="9" t="s">
        <v>15</v>
      </c>
      <c r="E884" s="9" t="s">
        <v>42</v>
      </c>
      <c r="F884" s="10">
        <v>3431.2</v>
      </c>
      <c r="G884" s="10">
        <v>6.76</v>
      </c>
      <c r="H884" s="11">
        <f t="shared" si="34"/>
        <v>23194.911999999997</v>
      </c>
    </row>
    <row r="885" spans="2:8" ht="51">
      <c r="B885" s="7" t="s">
        <v>1051</v>
      </c>
      <c r="C885" s="8" t="s">
        <v>1052</v>
      </c>
      <c r="D885" s="9" t="s">
        <v>15</v>
      </c>
      <c r="E885" s="9" t="s">
        <v>42</v>
      </c>
      <c r="F885" s="10">
        <v>160</v>
      </c>
      <c r="G885" s="10">
        <v>7.31</v>
      </c>
      <c r="H885" s="11">
        <f t="shared" si="34"/>
        <v>1169.5999999999999</v>
      </c>
    </row>
    <row r="886" spans="2:8" ht="51">
      <c r="B886" s="7" t="s">
        <v>1053</v>
      </c>
      <c r="C886" s="8" t="s">
        <v>1054</v>
      </c>
      <c r="D886" s="9" t="s">
        <v>15</v>
      </c>
      <c r="E886" s="9" t="s">
        <v>42</v>
      </c>
      <c r="F886" s="10">
        <v>3458.2</v>
      </c>
      <c r="G886" s="10">
        <v>17.350000000000001</v>
      </c>
      <c r="H886" s="11">
        <f t="shared" si="34"/>
        <v>59999.770000000004</v>
      </c>
    </row>
    <row r="887" spans="2:8" ht="51">
      <c r="B887" s="7" t="s">
        <v>1055</v>
      </c>
      <c r="C887" s="8" t="s">
        <v>1056</v>
      </c>
      <c r="D887" s="9" t="s">
        <v>15</v>
      </c>
      <c r="E887" s="9" t="s">
        <v>42</v>
      </c>
      <c r="F887" s="10">
        <v>30</v>
      </c>
      <c r="G887" s="10">
        <v>18.72</v>
      </c>
      <c r="H887" s="11">
        <f t="shared" si="34"/>
        <v>561.59999999999991</v>
      </c>
    </row>
    <row r="888" spans="2:8" ht="51">
      <c r="B888" s="7" t="s">
        <v>1057</v>
      </c>
      <c r="C888" s="8" t="s">
        <v>1058</v>
      </c>
      <c r="D888" s="9" t="s">
        <v>15</v>
      </c>
      <c r="E888" s="9" t="s">
        <v>42</v>
      </c>
      <c r="F888" s="10">
        <v>190</v>
      </c>
      <c r="G888" s="10">
        <v>25.16</v>
      </c>
      <c r="H888" s="11">
        <f t="shared" si="34"/>
        <v>4780.3999999999996</v>
      </c>
    </row>
    <row r="889" spans="2:8" ht="51">
      <c r="B889" s="7" t="s">
        <v>1059</v>
      </c>
      <c r="C889" s="8" t="s">
        <v>1060</v>
      </c>
      <c r="D889" s="9" t="s">
        <v>15</v>
      </c>
      <c r="E889" s="9" t="s">
        <v>42</v>
      </c>
      <c r="F889" s="10">
        <v>172.5</v>
      </c>
      <c r="G889" s="10">
        <v>47.9</v>
      </c>
      <c r="H889" s="11">
        <f t="shared" si="34"/>
        <v>8262.75</v>
      </c>
    </row>
    <row r="890" spans="2:8" ht="51">
      <c r="B890" s="7" t="s">
        <v>1061</v>
      </c>
      <c r="C890" s="8" t="s">
        <v>1062</v>
      </c>
      <c r="D890" s="9" t="s">
        <v>15</v>
      </c>
      <c r="E890" s="9" t="s">
        <v>42</v>
      </c>
      <c r="F890" s="10">
        <v>45</v>
      </c>
      <c r="G890" s="10">
        <v>122.92</v>
      </c>
      <c r="H890" s="11">
        <f t="shared" si="34"/>
        <v>5531.4</v>
      </c>
    </row>
    <row r="891" spans="2:8">
      <c r="B891" s="6" t="s">
        <v>1063</v>
      </c>
      <c r="C891" s="57" t="s">
        <v>1064</v>
      </c>
      <c r="D891" s="57"/>
      <c r="E891" s="57"/>
      <c r="F891" s="57"/>
      <c r="G891" s="57"/>
      <c r="H891" s="58"/>
    </row>
    <row r="892" spans="2:8" ht="25.5">
      <c r="B892" s="7" t="s">
        <v>1065</v>
      </c>
      <c r="C892" s="8" t="s">
        <v>1066</v>
      </c>
      <c r="D892" s="9" t="s">
        <v>15</v>
      </c>
      <c r="E892" s="9" t="s">
        <v>42</v>
      </c>
      <c r="F892" s="10">
        <v>20</v>
      </c>
      <c r="G892" s="10">
        <v>34.130000000000003</v>
      </c>
      <c r="H892" s="11">
        <f t="shared" ref="H892:H898" si="35">F892*G892</f>
        <v>682.6</v>
      </c>
    </row>
    <row r="893" spans="2:8" ht="25.5">
      <c r="B893" s="7" t="s">
        <v>1067</v>
      </c>
      <c r="C893" s="8" t="s">
        <v>1068</v>
      </c>
      <c r="D893" s="9" t="s">
        <v>15</v>
      </c>
      <c r="E893" s="9" t="s">
        <v>16</v>
      </c>
      <c r="F893" s="10">
        <v>3</v>
      </c>
      <c r="G893" s="10">
        <v>64.25</v>
      </c>
      <c r="H893" s="11">
        <f t="shared" si="35"/>
        <v>192.75</v>
      </c>
    </row>
    <row r="894" spans="2:8" ht="25.5">
      <c r="B894" s="7" t="s">
        <v>1037</v>
      </c>
      <c r="C894" s="8" t="s">
        <v>1038</v>
      </c>
      <c r="D894" s="9" t="s">
        <v>15</v>
      </c>
      <c r="E894" s="9" t="s">
        <v>42</v>
      </c>
      <c r="F894" s="10">
        <v>26</v>
      </c>
      <c r="G894" s="10">
        <v>13.7</v>
      </c>
      <c r="H894" s="11">
        <f t="shared" si="35"/>
        <v>356.2</v>
      </c>
    </row>
    <row r="895" spans="2:8" ht="63.75">
      <c r="B895" s="7" t="s">
        <v>1069</v>
      </c>
      <c r="C895" s="8" t="s">
        <v>1070</v>
      </c>
      <c r="D895" s="9" t="s">
        <v>15</v>
      </c>
      <c r="E895" s="9" t="s">
        <v>16</v>
      </c>
      <c r="F895" s="10">
        <v>2</v>
      </c>
      <c r="G895" s="10">
        <v>12.18</v>
      </c>
      <c r="H895" s="11">
        <f t="shared" si="35"/>
        <v>24.36</v>
      </c>
    </row>
    <row r="896" spans="2:8" ht="51">
      <c r="B896" s="7" t="s">
        <v>1071</v>
      </c>
      <c r="C896" s="8" t="s">
        <v>1072</v>
      </c>
      <c r="D896" s="9" t="s">
        <v>15</v>
      </c>
      <c r="E896" s="9" t="s">
        <v>16</v>
      </c>
      <c r="F896" s="10">
        <v>1</v>
      </c>
      <c r="G896" s="10">
        <v>360.62</v>
      </c>
      <c r="H896" s="11">
        <f t="shared" si="35"/>
        <v>360.62</v>
      </c>
    </row>
    <row r="897" spans="2:8" ht="38.25">
      <c r="B897" s="7" t="s">
        <v>1073</v>
      </c>
      <c r="C897" s="8" t="s">
        <v>1074</v>
      </c>
      <c r="D897" s="9" t="s">
        <v>15</v>
      </c>
      <c r="E897" s="9" t="s">
        <v>16</v>
      </c>
      <c r="F897" s="10">
        <v>37</v>
      </c>
      <c r="G897" s="10">
        <v>28.3</v>
      </c>
      <c r="H897" s="11">
        <f t="shared" si="35"/>
        <v>1047.1000000000001</v>
      </c>
    </row>
    <row r="898" spans="2:8" ht="25.5">
      <c r="B898" s="7" t="s">
        <v>1075</v>
      </c>
      <c r="C898" s="8" t="s">
        <v>1076</v>
      </c>
      <c r="D898" s="9" t="s">
        <v>15</v>
      </c>
      <c r="E898" s="9" t="s">
        <v>16</v>
      </c>
      <c r="F898" s="10">
        <v>3</v>
      </c>
      <c r="G898" s="10">
        <v>70.44</v>
      </c>
      <c r="H898" s="11">
        <f t="shared" si="35"/>
        <v>211.32</v>
      </c>
    </row>
    <row r="899" spans="2:8">
      <c r="B899" s="6" t="s">
        <v>1077</v>
      </c>
      <c r="C899" s="57" t="s">
        <v>1078</v>
      </c>
      <c r="D899" s="57"/>
      <c r="E899" s="57"/>
      <c r="F899" s="57"/>
      <c r="G899" s="57"/>
      <c r="H899" s="58"/>
    </row>
    <row r="900" spans="2:8" ht="76.5">
      <c r="B900" s="7" t="s">
        <v>1079</v>
      </c>
      <c r="C900" s="8" t="s">
        <v>1080</v>
      </c>
      <c r="D900" s="9" t="s">
        <v>15</v>
      </c>
      <c r="E900" s="9" t="s">
        <v>42</v>
      </c>
      <c r="F900" s="10">
        <v>562.85</v>
      </c>
      <c r="G900" s="10">
        <v>50.17</v>
      </c>
      <c r="H900" s="11">
        <f>F900*G900</f>
        <v>28238.184500000003</v>
      </c>
    </row>
    <row r="901" spans="2:8">
      <c r="B901" s="6" t="s">
        <v>1081</v>
      </c>
      <c r="C901" s="57" t="s">
        <v>1082</v>
      </c>
      <c r="D901" s="57"/>
      <c r="E901" s="57"/>
      <c r="F901" s="57"/>
      <c r="G901" s="57"/>
      <c r="H901" s="58"/>
    </row>
    <row r="902" spans="2:8" ht="63.75">
      <c r="B902" s="7" t="s">
        <v>1083</v>
      </c>
      <c r="C902" s="8" t="s">
        <v>1084</v>
      </c>
      <c r="D902" s="9" t="s">
        <v>15</v>
      </c>
      <c r="E902" s="9" t="s">
        <v>42</v>
      </c>
      <c r="F902" s="10">
        <v>1183.8</v>
      </c>
      <c r="G902" s="10">
        <v>33.4</v>
      </c>
      <c r="H902" s="11">
        <f>F902*G902</f>
        <v>39538.92</v>
      </c>
    </row>
    <row r="903" spans="2:8">
      <c r="B903" s="6" t="s">
        <v>1085</v>
      </c>
      <c r="C903" s="57" t="s">
        <v>1086</v>
      </c>
      <c r="D903" s="57"/>
      <c r="E903" s="57"/>
      <c r="F903" s="57"/>
      <c r="G903" s="57"/>
      <c r="H903" s="58"/>
    </row>
    <row r="904" spans="2:8" ht="38.25">
      <c r="B904" s="7" t="s">
        <v>1087</v>
      </c>
      <c r="C904" s="8" t="s">
        <v>1088</v>
      </c>
      <c r="D904" s="9" t="s">
        <v>15</v>
      </c>
      <c r="E904" s="9" t="s">
        <v>42</v>
      </c>
      <c r="F904" s="10">
        <v>20</v>
      </c>
      <c r="G904" s="10">
        <v>79.72</v>
      </c>
      <c r="H904" s="11">
        <f>F904*G904</f>
        <v>1594.4</v>
      </c>
    </row>
    <row r="905" spans="2:8">
      <c r="B905" s="6" t="s">
        <v>1089</v>
      </c>
      <c r="C905" s="57" t="s">
        <v>1090</v>
      </c>
      <c r="D905" s="57"/>
      <c r="E905" s="57"/>
      <c r="F905" s="57"/>
      <c r="G905" s="57"/>
      <c r="H905" s="58"/>
    </row>
    <row r="906" spans="2:8" ht="38.25">
      <c r="B906" s="7" t="s">
        <v>1091</v>
      </c>
      <c r="C906" s="8" t="s">
        <v>1092</v>
      </c>
      <c r="D906" s="9" t="s">
        <v>15</v>
      </c>
      <c r="E906" s="9" t="s">
        <v>16</v>
      </c>
      <c r="F906" s="10">
        <v>13</v>
      </c>
      <c r="G906" s="10">
        <v>15</v>
      </c>
      <c r="H906" s="11">
        <f t="shared" ref="H906:H922" si="36">F906*G906</f>
        <v>195</v>
      </c>
    </row>
    <row r="907" spans="2:8" ht="38.25">
      <c r="B907" s="7" t="s">
        <v>848</v>
      </c>
      <c r="C907" s="8" t="s">
        <v>849</v>
      </c>
      <c r="D907" s="9" t="s">
        <v>15</v>
      </c>
      <c r="E907" s="9" t="s">
        <v>16</v>
      </c>
      <c r="F907" s="10">
        <v>13</v>
      </c>
      <c r="G907" s="10">
        <v>15</v>
      </c>
      <c r="H907" s="11">
        <f t="shared" si="36"/>
        <v>195</v>
      </c>
    </row>
    <row r="908" spans="2:8" ht="38.25">
      <c r="B908" s="7" t="s">
        <v>1093</v>
      </c>
      <c r="C908" s="8" t="s">
        <v>1094</v>
      </c>
      <c r="D908" s="9" t="s">
        <v>15</v>
      </c>
      <c r="E908" s="9" t="s">
        <v>16</v>
      </c>
      <c r="F908" s="10">
        <v>1</v>
      </c>
      <c r="G908" s="10">
        <v>186.79</v>
      </c>
      <c r="H908" s="11">
        <f t="shared" si="36"/>
        <v>186.79</v>
      </c>
    </row>
    <row r="909" spans="2:8" ht="38.25">
      <c r="B909" s="7" t="s">
        <v>1095</v>
      </c>
      <c r="C909" s="8" t="s">
        <v>1096</v>
      </c>
      <c r="D909" s="9" t="s">
        <v>15</v>
      </c>
      <c r="E909" s="9" t="s">
        <v>16</v>
      </c>
      <c r="F909" s="10">
        <v>4</v>
      </c>
      <c r="G909" s="10">
        <v>20.6</v>
      </c>
      <c r="H909" s="11">
        <f t="shared" si="36"/>
        <v>82.4</v>
      </c>
    </row>
    <row r="910" spans="2:8" ht="38.25">
      <c r="B910" s="7" t="s">
        <v>850</v>
      </c>
      <c r="C910" s="8" t="s">
        <v>851</v>
      </c>
      <c r="D910" s="9" t="s">
        <v>15</v>
      </c>
      <c r="E910" s="9" t="s">
        <v>16</v>
      </c>
      <c r="F910" s="10">
        <v>6</v>
      </c>
      <c r="G910" s="10">
        <v>20.64</v>
      </c>
      <c r="H910" s="11">
        <f t="shared" si="36"/>
        <v>123.84</v>
      </c>
    </row>
    <row r="911" spans="2:8" ht="38.25">
      <c r="B911" s="7" t="s">
        <v>1097</v>
      </c>
      <c r="C911" s="8" t="s">
        <v>1098</v>
      </c>
      <c r="D911" s="9" t="s">
        <v>15</v>
      </c>
      <c r="E911" s="9" t="s">
        <v>16</v>
      </c>
      <c r="F911" s="10">
        <v>1</v>
      </c>
      <c r="G911" s="10">
        <v>24.6</v>
      </c>
      <c r="H911" s="11">
        <f t="shared" si="36"/>
        <v>24.6</v>
      </c>
    </row>
    <row r="912" spans="2:8" ht="38.25">
      <c r="B912" s="7" t="s">
        <v>852</v>
      </c>
      <c r="C912" s="8" t="s">
        <v>853</v>
      </c>
      <c r="D912" s="9" t="s">
        <v>15</v>
      </c>
      <c r="E912" s="9" t="s">
        <v>16</v>
      </c>
      <c r="F912" s="10">
        <v>75</v>
      </c>
      <c r="G912" s="10">
        <v>17.09</v>
      </c>
      <c r="H912" s="11">
        <f t="shared" si="36"/>
        <v>1281.75</v>
      </c>
    </row>
    <row r="913" spans="2:8" ht="38.25">
      <c r="B913" s="7" t="s">
        <v>1099</v>
      </c>
      <c r="C913" s="8" t="s">
        <v>1100</v>
      </c>
      <c r="D913" s="9" t="s">
        <v>15</v>
      </c>
      <c r="E913" s="9" t="s">
        <v>16</v>
      </c>
      <c r="F913" s="10">
        <v>9</v>
      </c>
      <c r="G913" s="10">
        <v>16.32</v>
      </c>
      <c r="H913" s="11">
        <f t="shared" si="36"/>
        <v>146.88</v>
      </c>
    </row>
    <row r="914" spans="2:8" ht="38.25">
      <c r="B914" s="7" t="s">
        <v>1101</v>
      </c>
      <c r="C914" s="8" t="s">
        <v>1102</v>
      </c>
      <c r="D914" s="9" t="s">
        <v>15</v>
      </c>
      <c r="E914" s="9" t="s">
        <v>16</v>
      </c>
      <c r="F914" s="10">
        <v>2</v>
      </c>
      <c r="G914" s="10">
        <v>20.079999999999998</v>
      </c>
      <c r="H914" s="11">
        <f t="shared" si="36"/>
        <v>40.159999999999997</v>
      </c>
    </row>
    <row r="915" spans="2:8" ht="38.25">
      <c r="B915" s="7" t="s">
        <v>1103</v>
      </c>
      <c r="C915" s="8" t="s">
        <v>1104</v>
      </c>
      <c r="D915" s="9" t="s">
        <v>15</v>
      </c>
      <c r="E915" s="9" t="s">
        <v>16</v>
      </c>
      <c r="F915" s="10">
        <v>21</v>
      </c>
      <c r="G915" s="10">
        <v>13.73</v>
      </c>
      <c r="H915" s="11">
        <f t="shared" si="36"/>
        <v>288.33</v>
      </c>
    </row>
    <row r="916" spans="2:8" ht="51">
      <c r="B916" s="7" t="s">
        <v>856</v>
      </c>
      <c r="C916" s="8" t="s">
        <v>857</v>
      </c>
      <c r="D916" s="9" t="s">
        <v>15</v>
      </c>
      <c r="E916" s="9" t="s">
        <v>16</v>
      </c>
      <c r="F916" s="10">
        <v>23</v>
      </c>
      <c r="G916" s="10">
        <v>23.97</v>
      </c>
      <c r="H916" s="11">
        <f t="shared" si="36"/>
        <v>551.30999999999995</v>
      </c>
    </row>
    <row r="917" spans="2:8" ht="51">
      <c r="B917" s="7" t="s">
        <v>1105</v>
      </c>
      <c r="C917" s="8" t="s">
        <v>1106</v>
      </c>
      <c r="D917" s="9" t="s">
        <v>15</v>
      </c>
      <c r="E917" s="9" t="s">
        <v>16</v>
      </c>
      <c r="F917" s="10">
        <v>6</v>
      </c>
      <c r="G917" s="10">
        <v>28.75</v>
      </c>
      <c r="H917" s="11">
        <f t="shared" si="36"/>
        <v>172.5</v>
      </c>
    </row>
    <row r="918" spans="2:8" ht="63.75">
      <c r="B918" s="7" t="s">
        <v>1107</v>
      </c>
      <c r="C918" s="8" t="s">
        <v>1108</v>
      </c>
      <c r="D918" s="9" t="s">
        <v>15</v>
      </c>
      <c r="E918" s="9" t="s">
        <v>16</v>
      </c>
      <c r="F918" s="10">
        <v>9</v>
      </c>
      <c r="G918" s="10">
        <v>35.869999999999997</v>
      </c>
      <c r="H918" s="11">
        <f t="shared" si="36"/>
        <v>322.83</v>
      </c>
    </row>
    <row r="919" spans="2:8" ht="63.75">
      <c r="B919" s="7" t="s">
        <v>1109</v>
      </c>
      <c r="C919" s="8" t="s">
        <v>1110</v>
      </c>
      <c r="D919" s="9" t="s">
        <v>15</v>
      </c>
      <c r="E919" s="9" t="s">
        <v>16</v>
      </c>
      <c r="F919" s="10">
        <v>1</v>
      </c>
      <c r="G919" s="10">
        <v>41.84</v>
      </c>
      <c r="H919" s="11">
        <f t="shared" si="36"/>
        <v>41.84</v>
      </c>
    </row>
    <row r="920" spans="2:8" ht="63.75">
      <c r="B920" s="7" t="s">
        <v>1111</v>
      </c>
      <c r="C920" s="8" t="s">
        <v>1112</v>
      </c>
      <c r="D920" s="9" t="s">
        <v>15</v>
      </c>
      <c r="E920" s="9" t="s">
        <v>16</v>
      </c>
      <c r="F920" s="10">
        <v>2</v>
      </c>
      <c r="G920" s="10">
        <v>38.880000000000003</v>
      </c>
      <c r="H920" s="11">
        <f t="shared" si="36"/>
        <v>77.760000000000005</v>
      </c>
    </row>
    <row r="921" spans="2:8" ht="63.75">
      <c r="B921" s="7" t="s">
        <v>1113</v>
      </c>
      <c r="C921" s="8" t="s">
        <v>1114</v>
      </c>
      <c r="D921" s="9" t="s">
        <v>15</v>
      </c>
      <c r="E921" s="9" t="s">
        <v>16</v>
      </c>
      <c r="F921" s="10">
        <v>1</v>
      </c>
      <c r="G921" s="10">
        <v>46.69</v>
      </c>
      <c r="H921" s="11">
        <f t="shared" si="36"/>
        <v>46.69</v>
      </c>
    </row>
    <row r="922" spans="2:8" ht="51">
      <c r="B922" s="7" t="s">
        <v>1115</v>
      </c>
      <c r="C922" s="8" t="s">
        <v>1116</v>
      </c>
      <c r="D922" s="9" t="s">
        <v>15</v>
      </c>
      <c r="E922" s="9" t="s">
        <v>16</v>
      </c>
      <c r="F922" s="10">
        <v>33</v>
      </c>
      <c r="G922" s="10">
        <v>14.6</v>
      </c>
      <c r="H922" s="11">
        <f t="shared" si="36"/>
        <v>481.8</v>
      </c>
    </row>
    <row r="923" spans="2:8">
      <c r="B923" s="6" t="s">
        <v>1117</v>
      </c>
      <c r="C923" s="57" t="s">
        <v>1118</v>
      </c>
      <c r="D923" s="57"/>
      <c r="E923" s="57"/>
      <c r="F923" s="57"/>
      <c r="G923" s="57"/>
      <c r="H923" s="58"/>
    </row>
    <row r="924" spans="2:8" ht="51">
      <c r="B924" s="7" t="s">
        <v>1119</v>
      </c>
      <c r="C924" s="8" t="s">
        <v>1120</v>
      </c>
      <c r="D924" s="9" t="s">
        <v>15</v>
      </c>
      <c r="E924" s="9" t="s">
        <v>16</v>
      </c>
      <c r="F924" s="10">
        <v>19</v>
      </c>
      <c r="G924" s="10">
        <v>56.96</v>
      </c>
      <c r="H924" s="11">
        <f>F924*G924</f>
        <v>1082.24</v>
      </c>
    </row>
    <row r="925" spans="2:8" ht="51">
      <c r="B925" s="7" t="s">
        <v>751</v>
      </c>
      <c r="C925" s="8" t="s">
        <v>752</v>
      </c>
      <c r="D925" s="9" t="s">
        <v>15</v>
      </c>
      <c r="E925" s="9" t="s">
        <v>16</v>
      </c>
      <c r="F925" s="10">
        <v>2</v>
      </c>
      <c r="G925" s="10">
        <v>164.67</v>
      </c>
      <c r="H925" s="11">
        <f>F925*G925</f>
        <v>329.34</v>
      </c>
    </row>
    <row r="926" spans="2:8" ht="25.5">
      <c r="B926" s="7" t="s">
        <v>1121</v>
      </c>
      <c r="C926" s="8" t="s">
        <v>1122</v>
      </c>
      <c r="D926" s="9" t="s">
        <v>15</v>
      </c>
      <c r="E926" s="9" t="s">
        <v>16</v>
      </c>
      <c r="F926" s="10">
        <v>5</v>
      </c>
      <c r="G926" s="10">
        <v>53.5</v>
      </c>
      <c r="H926" s="11">
        <f>F926*G926</f>
        <v>267.5</v>
      </c>
    </row>
    <row r="927" spans="2:8" ht="51">
      <c r="B927" s="7" t="s">
        <v>1123</v>
      </c>
      <c r="C927" s="8" t="s">
        <v>1124</v>
      </c>
      <c r="D927" s="9" t="s">
        <v>15</v>
      </c>
      <c r="E927" s="9" t="s">
        <v>16</v>
      </c>
      <c r="F927" s="10">
        <v>28</v>
      </c>
      <c r="G927" s="10">
        <v>13</v>
      </c>
      <c r="H927" s="11">
        <f>F927*G927</f>
        <v>364</v>
      </c>
    </row>
    <row r="928" spans="2:8">
      <c r="B928" s="6" t="s">
        <v>1125</v>
      </c>
      <c r="C928" s="57" t="s">
        <v>1126</v>
      </c>
      <c r="D928" s="57"/>
      <c r="E928" s="57"/>
      <c r="F928" s="57"/>
      <c r="G928" s="57"/>
      <c r="H928" s="58"/>
    </row>
    <row r="929" spans="2:8" ht="51">
      <c r="B929" s="7" t="s">
        <v>1127</v>
      </c>
      <c r="C929" s="8" t="s">
        <v>1128</v>
      </c>
      <c r="D929" s="9" t="s">
        <v>15</v>
      </c>
      <c r="E929" s="9" t="s">
        <v>42</v>
      </c>
      <c r="F929" s="10">
        <v>1540</v>
      </c>
      <c r="G929" s="10">
        <v>4.87</v>
      </c>
      <c r="H929" s="11">
        <f>F929*G929</f>
        <v>7499.8</v>
      </c>
    </row>
    <row r="930" spans="2:8" ht="38.25">
      <c r="B930" s="7" t="s">
        <v>1129</v>
      </c>
      <c r="C930" s="8" t="s">
        <v>1130</v>
      </c>
      <c r="D930" s="9" t="s">
        <v>15</v>
      </c>
      <c r="E930" s="9" t="s">
        <v>16</v>
      </c>
      <c r="F930" s="10">
        <v>770</v>
      </c>
      <c r="G930" s="10">
        <v>22.62</v>
      </c>
      <c r="H930" s="11">
        <f>F930*G930</f>
        <v>17417.400000000001</v>
      </c>
    </row>
    <row r="931" spans="2:8">
      <c r="B931" s="6" t="s">
        <v>1131</v>
      </c>
      <c r="C931" s="57" t="s">
        <v>1132</v>
      </c>
      <c r="D931" s="57"/>
      <c r="E931" s="57"/>
      <c r="F931" s="57"/>
      <c r="G931" s="57"/>
      <c r="H931" s="58"/>
    </row>
    <row r="932" spans="2:8" ht="51">
      <c r="B932" s="7" t="s">
        <v>1127</v>
      </c>
      <c r="C932" s="8" t="s">
        <v>1128</v>
      </c>
      <c r="D932" s="9" t="s">
        <v>15</v>
      </c>
      <c r="E932" s="9" t="s">
        <v>42</v>
      </c>
      <c r="F932" s="10">
        <v>206</v>
      </c>
      <c r="G932" s="10">
        <v>4.87</v>
      </c>
      <c r="H932" s="11">
        <f>F932*G932</f>
        <v>1003.22</v>
      </c>
    </row>
    <row r="933" spans="2:8" ht="38.25">
      <c r="B933" s="7" t="s">
        <v>1133</v>
      </c>
      <c r="C933" s="8" t="s">
        <v>1134</v>
      </c>
      <c r="D933" s="9" t="s">
        <v>15</v>
      </c>
      <c r="E933" s="9" t="s">
        <v>16</v>
      </c>
      <c r="F933" s="10">
        <v>103</v>
      </c>
      <c r="G933" s="10">
        <v>24.43</v>
      </c>
      <c r="H933" s="11">
        <f>F933*G933</f>
        <v>2516.29</v>
      </c>
    </row>
    <row r="934" spans="2:8" ht="38.25">
      <c r="B934" s="7" t="s">
        <v>1135</v>
      </c>
      <c r="C934" s="8" t="s">
        <v>1136</v>
      </c>
      <c r="D934" s="9" t="s">
        <v>15</v>
      </c>
      <c r="E934" s="9" t="s">
        <v>16</v>
      </c>
      <c r="F934" s="10">
        <v>103</v>
      </c>
      <c r="G934" s="10">
        <v>13.2</v>
      </c>
      <c r="H934" s="11">
        <f>F934*G934</f>
        <v>1359.6</v>
      </c>
    </row>
    <row r="935" spans="2:8">
      <c r="B935" s="6" t="s">
        <v>1137</v>
      </c>
      <c r="C935" s="57" t="s">
        <v>1138</v>
      </c>
      <c r="D935" s="57"/>
      <c r="E935" s="57"/>
      <c r="F935" s="57"/>
      <c r="G935" s="57"/>
      <c r="H935" s="58"/>
    </row>
    <row r="936" spans="2:8" ht="38.25">
      <c r="B936" s="7" t="s">
        <v>1139</v>
      </c>
      <c r="C936" s="8" t="s">
        <v>1140</v>
      </c>
      <c r="D936" s="9" t="s">
        <v>15</v>
      </c>
      <c r="E936" s="9" t="s">
        <v>16</v>
      </c>
      <c r="F936" s="10">
        <v>1</v>
      </c>
      <c r="G936" s="10">
        <v>8479.07</v>
      </c>
      <c r="H936" s="11">
        <f t="shared" ref="H936:H942" si="37">F936*G936</f>
        <v>8479.07</v>
      </c>
    </row>
    <row r="937" spans="2:8" ht="38.25">
      <c r="B937" s="7" t="s">
        <v>1141</v>
      </c>
      <c r="C937" s="8" t="s">
        <v>1142</v>
      </c>
      <c r="D937" s="9" t="s">
        <v>15</v>
      </c>
      <c r="E937" s="9" t="s">
        <v>16</v>
      </c>
      <c r="F937" s="10">
        <v>1</v>
      </c>
      <c r="G937" s="10">
        <v>4838.04</v>
      </c>
      <c r="H937" s="11">
        <f t="shared" si="37"/>
        <v>4838.04</v>
      </c>
    </row>
    <row r="938" spans="2:8" ht="38.25">
      <c r="B938" s="7" t="s">
        <v>1143</v>
      </c>
      <c r="C938" s="8" t="s">
        <v>1144</v>
      </c>
      <c r="D938" s="9" t="s">
        <v>15</v>
      </c>
      <c r="E938" s="9" t="s">
        <v>16</v>
      </c>
      <c r="F938" s="10">
        <v>1</v>
      </c>
      <c r="G938" s="10">
        <v>13108.11</v>
      </c>
      <c r="H938" s="11">
        <f t="shared" si="37"/>
        <v>13108.11</v>
      </c>
    </row>
    <row r="939" spans="2:8" ht="38.25">
      <c r="B939" s="7" t="s">
        <v>1145</v>
      </c>
      <c r="C939" s="8" t="s">
        <v>1146</v>
      </c>
      <c r="D939" s="9" t="s">
        <v>15</v>
      </c>
      <c r="E939" s="9" t="s">
        <v>16</v>
      </c>
      <c r="F939" s="10">
        <v>1</v>
      </c>
      <c r="G939" s="10">
        <v>6356.77</v>
      </c>
      <c r="H939" s="11">
        <f t="shared" si="37"/>
        <v>6356.77</v>
      </c>
    </row>
    <row r="940" spans="2:8" ht="51">
      <c r="B940" s="7" t="s">
        <v>1147</v>
      </c>
      <c r="C940" s="8" t="s">
        <v>1148</v>
      </c>
      <c r="D940" s="9" t="s">
        <v>15</v>
      </c>
      <c r="E940" s="9" t="s">
        <v>16</v>
      </c>
      <c r="F940" s="10">
        <v>2</v>
      </c>
      <c r="G940" s="10">
        <v>3811.3</v>
      </c>
      <c r="H940" s="11">
        <f t="shared" si="37"/>
        <v>7622.6</v>
      </c>
    </row>
    <row r="941" spans="2:8" ht="51">
      <c r="B941" s="7" t="s">
        <v>1149</v>
      </c>
      <c r="C941" s="8" t="s">
        <v>1150</v>
      </c>
      <c r="D941" s="9" t="s">
        <v>15</v>
      </c>
      <c r="E941" s="9" t="s">
        <v>16</v>
      </c>
      <c r="F941" s="10">
        <v>4</v>
      </c>
      <c r="G941" s="10">
        <v>3099.21</v>
      </c>
      <c r="H941" s="11">
        <f t="shared" si="37"/>
        <v>12396.84</v>
      </c>
    </row>
    <row r="942" spans="2:8" ht="51">
      <c r="B942" s="7" t="s">
        <v>1151</v>
      </c>
      <c r="C942" s="8" t="s">
        <v>1152</v>
      </c>
      <c r="D942" s="9" t="s">
        <v>15</v>
      </c>
      <c r="E942" s="9" t="s">
        <v>16</v>
      </c>
      <c r="F942" s="10">
        <v>1</v>
      </c>
      <c r="G942" s="10">
        <v>2475.9699999999998</v>
      </c>
      <c r="H942" s="11">
        <f t="shared" si="37"/>
        <v>2475.9699999999998</v>
      </c>
    </row>
    <row r="943" spans="2:8">
      <c r="B943" s="6" t="s">
        <v>1153</v>
      </c>
      <c r="C943" s="57" t="s">
        <v>1154</v>
      </c>
      <c r="D943" s="57"/>
      <c r="E943" s="57"/>
      <c r="F943" s="57"/>
      <c r="G943" s="57"/>
      <c r="H943" s="58"/>
    </row>
    <row r="944" spans="2:8" ht="25.5">
      <c r="B944" s="7" t="s">
        <v>1155</v>
      </c>
      <c r="C944" s="8" t="s">
        <v>1156</v>
      </c>
      <c r="D944" s="9" t="s">
        <v>15</v>
      </c>
      <c r="E944" s="9" t="s">
        <v>42</v>
      </c>
      <c r="F944" s="10">
        <v>30</v>
      </c>
      <c r="G944" s="10">
        <v>26.61</v>
      </c>
      <c r="H944" s="11">
        <f t="shared" ref="H944:H957" si="38">F944*G944</f>
        <v>798.3</v>
      </c>
    </row>
    <row r="945" spans="2:8" ht="63.75">
      <c r="B945" s="7" t="s">
        <v>1157</v>
      </c>
      <c r="C945" s="8" t="s">
        <v>1158</v>
      </c>
      <c r="D945" s="9" t="s">
        <v>15</v>
      </c>
      <c r="E945" s="9" t="s">
        <v>16</v>
      </c>
      <c r="F945" s="10">
        <v>3</v>
      </c>
      <c r="G945" s="10">
        <v>361.31</v>
      </c>
      <c r="H945" s="11">
        <f t="shared" si="38"/>
        <v>1083.93</v>
      </c>
    </row>
    <row r="946" spans="2:8" ht="51">
      <c r="B946" s="7" t="s">
        <v>1055</v>
      </c>
      <c r="C946" s="8" t="s">
        <v>1056</v>
      </c>
      <c r="D946" s="9" t="s">
        <v>15</v>
      </c>
      <c r="E946" s="9" t="s">
        <v>42</v>
      </c>
      <c r="F946" s="10">
        <v>360</v>
      </c>
      <c r="G946" s="10">
        <v>18.72</v>
      </c>
      <c r="H946" s="11">
        <f t="shared" si="38"/>
        <v>6739.2</v>
      </c>
    </row>
    <row r="947" spans="2:8" ht="38.25">
      <c r="B947" s="7" t="s">
        <v>1159</v>
      </c>
      <c r="C947" s="8" t="s">
        <v>1160</v>
      </c>
      <c r="D947" s="9" t="s">
        <v>15</v>
      </c>
      <c r="E947" s="9" t="s">
        <v>1161</v>
      </c>
      <c r="F947" s="10">
        <v>72</v>
      </c>
      <c r="G947" s="10">
        <v>55.78</v>
      </c>
      <c r="H947" s="11">
        <f t="shared" si="38"/>
        <v>4016.16</v>
      </c>
    </row>
    <row r="948" spans="2:8" ht="25.5">
      <c r="B948" s="7" t="s">
        <v>1162</v>
      </c>
      <c r="C948" s="8" t="s">
        <v>1163</v>
      </c>
      <c r="D948" s="9" t="s">
        <v>15</v>
      </c>
      <c r="E948" s="9" t="s">
        <v>42</v>
      </c>
      <c r="F948" s="10">
        <v>30</v>
      </c>
      <c r="G948" s="10">
        <v>5.77</v>
      </c>
      <c r="H948" s="11">
        <f t="shared" si="38"/>
        <v>173.1</v>
      </c>
    </row>
    <row r="949" spans="2:8" ht="38.25">
      <c r="B949" s="7" t="s">
        <v>1164</v>
      </c>
      <c r="C949" s="8" t="s">
        <v>1165</v>
      </c>
      <c r="D949" s="9" t="s">
        <v>15</v>
      </c>
      <c r="E949" s="9" t="s">
        <v>16</v>
      </c>
      <c r="F949" s="10">
        <v>2</v>
      </c>
      <c r="G949" s="10">
        <v>513.55999999999995</v>
      </c>
      <c r="H949" s="11">
        <f t="shared" si="38"/>
        <v>1027.1199999999999</v>
      </c>
    </row>
    <row r="950" spans="2:8" ht="38.25">
      <c r="B950" s="7" t="s">
        <v>1166</v>
      </c>
      <c r="C950" s="8" t="s">
        <v>1167</v>
      </c>
      <c r="D950" s="9" t="s">
        <v>15</v>
      </c>
      <c r="E950" s="9" t="s">
        <v>16</v>
      </c>
      <c r="F950" s="10">
        <v>1</v>
      </c>
      <c r="G950" s="10">
        <v>1343.88</v>
      </c>
      <c r="H950" s="11">
        <f t="shared" si="38"/>
        <v>1343.88</v>
      </c>
    </row>
    <row r="951" spans="2:8" ht="63.75">
      <c r="B951" s="7" t="s">
        <v>1168</v>
      </c>
      <c r="C951" s="8" t="s">
        <v>1169</v>
      </c>
      <c r="D951" s="9" t="s">
        <v>15</v>
      </c>
      <c r="E951" s="9" t="s">
        <v>16</v>
      </c>
      <c r="F951" s="10">
        <v>1</v>
      </c>
      <c r="G951" s="10">
        <v>415.16</v>
      </c>
      <c r="H951" s="11">
        <f t="shared" si="38"/>
        <v>415.16</v>
      </c>
    </row>
    <row r="952" spans="2:8" ht="38.25">
      <c r="B952" s="7" t="s">
        <v>1170</v>
      </c>
      <c r="C952" s="8" t="s">
        <v>1171</v>
      </c>
      <c r="D952" s="9" t="s">
        <v>15</v>
      </c>
      <c r="E952" s="9" t="s">
        <v>16</v>
      </c>
      <c r="F952" s="10">
        <v>1</v>
      </c>
      <c r="G952" s="10">
        <v>415.16</v>
      </c>
      <c r="H952" s="11">
        <f t="shared" si="38"/>
        <v>415.16</v>
      </c>
    </row>
    <row r="953" spans="2:8" ht="38.25">
      <c r="B953" s="7" t="s">
        <v>1172</v>
      </c>
      <c r="C953" s="8" t="s">
        <v>1173</v>
      </c>
      <c r="D953" s="9" t="s">
        <v>15</v>
      </c>
      <c r="E953" s="9" t="s">
        <v>16</v>
      </c>
      <c r="F953" s="10">
        <v>1</v>
      </c>
      <c r="G953" s="10">
        <v>671.94</v>
      </c>
      <c r="H953" s="11">
        <f t="shared" si="38"/>
        <v>671.94</v>
      </c>
    </row>
    <row r="954" spans="2:8" ht="51">
      <c r="B954" s="7" t="s">
        <v>1174</v>
      </c>
      <c r="C954" s="8" t="s">
        <v>1175</v>
      </c>
      <c r="D954" s="9" t="s">
        <v>15</v>
      </c>
      <c r="E954" s="9" t="s">
        <v>16</v>
      </c>
      <c r="F954" s="10">
        <v>2</v>
      </c>
      <c r="G954" s="10">
        <v>256.77999999999997</v>
      </c>
      <c r="H954" s="11">
        <f t="shared" si="38"/>
        <v>513.55999999999995</v>
      </c>
    </row>
    <row r="955" spans="2:8" ht="25.5">
      <c r="B955" s="7" t="s">
        <v>1176</v>
      </c>
      <c r="C955" s="8" t="s">
        <v>1177</v>
      </c>
      <c r="D955" s="9" t="s">
        <v>15</v>
      </c>
      <c r="E955" s="9" t="s">
        <v>16</v>
      </c>
      <c r="F955" s="10">
        <v>2</v>
      </c>
      <c r="G955" s="10">
        <v>147.22</v>
      </c>
      <c r="H955" s="11">
        <f t="shared" si="38"/>
        <v>294.44</v>
      </c>
    </row>
    <row r="956" spans="2:8">
      <c r="B956" s="7" t="s">
        <v>1178</v>
      </c>
      <c r="C956" s="8" t="s">
        <v>1179</v>
      </c>
      <c r="D956" s="9" t="s">
        <v>15</v>
      </c>
      <c r="E956" s="9" t="s">
        <v>16</v>
      </c>
      <c r="F956" s="10">
        <v>1</v>
      </c>
      <c r="G956" s="10">
        <v>128.38999999999999</v>
      </c>
      <c r="H956" s="11">
        <f t="shared" si="38"/>
        <v>128.38999999999999</v>
      </c>
    </row>
    <row r="957" spans="2:8" ht="38.25">
      <c r="B957" s="7" t="s">
        <v>1180</v>
      </c>
      <c r="C957" s="8" t="s">
        <v>1181</v>
      </c>
      <c r="D957" s="9" t="s">
        <v>15</v>
      </c>
      <c r="E957" s="9" t="s">
        <v>16</v>
      </c>
      <c r="F957" s="10">
        <v>1</v>
      </c>
      <c r="G957" s="10">
        <v>355.18</v>
      </c>
      <c r="H957" s="11">
        <f t="shared" si="38"/>
        <v>355.18</v>
      </c>
    </row>
    <row r="958" spans="2:8">
      <c r="B958" s="6" t="s">
        <v>1182</v>
      </c>
      <c r="C958" s="57" t="s">
        <v>1183</v>
      </c>
      <c r="D958" s="57"/>
      <c r="E958" s="57"/>
      <c r="F958" s="57"/>
      <c r="G958" s="57"/>
      <c r="H958" s="58"/>
    </row>
    <row r="959" spans="2:8">
      <c r="B959" s="6" t="s">
        <v>1184</v>
      </c>
      <c r="C959" s="57" t="s">
        <v>1185</v>
      </c>
      <c r="D959" s="57"/>
      <c r="E959" s="57"/>
      <c r="F959" s="57"/>
      <c r="G959" s="57"/>
      <c r="H959" s="58"/>
    </row>
    <row r="960" spans="2:8" ht="89.25">
      <c r="B960" s="7" t="s">
        <v>1186</v>
      </c>
      <c r="C960" s="8" t="s">
        <v>1187</v>
      </c>
      <c r="D960" s="9" t="s">
        <v>15</v>
      </c>
      <c r="E960" s="9" t="s">
        <v>16</v>
      </c>
      <c r="F960" s="10">
        <v>1</v>
      </c>
      <c r="G960" s="10">
        <v>3132.35</v>
      </c>
      <c r="H960" s="11">
        <f>F960*G960</f>
        <v>3132.35</v>
      </c>
    </row>
    <row r="961" spans="2:8" ht="89.25">
      <c r="B961" s="7" t="s">
        <v>1188</v>
      </c>
      <c r="C961" s="8" t="s">
        <v>1189</v>
      </c>
      <c r="D961" s="9" t="s">
        <v>15</v>
      </c>
      <c r="E961" s="9" t="s">
        <v>16</v>
      </c>
      <c r="F961" s="10">
        <v>1</v>
      </c>
      <c r="G961" s="10">
        <v>3495.17</v>
      </c>
      <c r="H961" s="11">
        <f>F961*G961</f>
        <v>3495.17</v>
      </c>
    </row>
    <row r="962" spans="2:8" ht="89.25">
      <c r="B962" s="7" t="s">
        <v>1190</v>
      </c>
      <c r="C962" s="8" t="s">
        <v>1191</v>
      </c>
      <c r="D962" s="9" t="s">
        <v>15</v>
      </c>
      <c r="E962" s="9" t="s">
        <v>16</v>
      </c>
      <c r="F962" s="10">
        <v>3</v>
      </c>
      <c r="G962" s="10">
        <v>5430.21</v>
      </c>
      <c r="H962" s="11">
        <f>F962*G962</f>
        <v>16290.630000000001</v>
      </c>
    </row>
    <row r="963" spans="2:8" ht="89.25">
      <c r="B963" s="7" t="s">
        <v>1192</v>
      </c>
      <c r="C963" s="8" t="s">
        <v>1193</v>
      </c>
      <c r="D963" s="9" t="s">
        <v>15</v>
      </c>
      <c r="E963" s="9" t="s">
        <v>16</v>
      </c>
      <c r="F963" s="10">
        <v>4</v>
      </c>
      <c r="G963" s="10">
        <v>12069.81</v>
      </c>
      <c r="H963" s="11">
        <f>F963*G963</f>
        <v>48279.24</v>
      </c>
    </row>
    <row r="964" spans="2:8" ht="63.75">
      <c r="B964" s="7" t="s">
        <v>1194</v>
      </c>
      <c r="C964" s="8" t="s">
        <v>1195</v>
      </c>
      <c r="D964" s="9" t="s">
        <v>15</v>
      </c>
      <c r="E964" s="9" t="s">
        <v>16</v>
      </c>
      <c r="F964" s="10">
        <v>2</v>
      </c>
      <c r="G964" s="10">
        <v>7244.31</v>
      </c>
      <c r="H964" s="11">
        <f>F964*G964</f>
        <v>14488.62</v>
      </c>
    </row>
    <row r="965" spans="2:8">
      <c r="B965" s="59" t="s">
        <v>2326</v>
      </c>
      <c r="C965" s="60"/>
      <c r="D965" s="60"/>
      <c r="E965" s="60"/>
      <c r="F965" s="60"/>
      <c r="G965" s="61"/>
      <c r="H965" s="13">
        <f>SUM(H840:H964)</f>
        <v>662733.6120000002</v>
      </c>
    </row>
    <row r="966" spans="2:8">
      <c r="B966" s="6" t="s">
        <v>1196</v>
      </c>
      <c r="C966" s="57" t="s">
        <v>1197</v>
      </c>
      <c r="D966" s="57"/>
      <c r="E966" s="57"/>
      <c r="F966" s="57"/>
      <c r="G966" s="57"/>
      <c r="H966" s="58"/>
    </row>
    <row r="967" spans="2:8" ht="63.75">
      <c r="B967" s="7" t="s">
        <v>1083</v>
      </c>
      <c r="C967" s="8" t="s">
        <v>1084</v>
      </c>
      <c r="D967" s="9" t="s">
        <v>15</v>
      </c>
      <c r="E967" s="9" t="s">
        <v>42</v>
      </c>
      <c r="F967" s="10">
        <v>364</v>
      </c>
      <c r="G967" s="10">
        <v>33.4</v>
      </c>
      <c r="H967" s="11">
        <f t="shared" ref="H967:H986" si="39">F967*G967</f>
        <v>12157.6</v>
      </c>
    </row>
    <row r="968" spans="2:8" ht="38.25">
      <c r="B968" s="7" t="s">
        <v>1087</v>
      </c>
      <c r="C968" s="8" t="s">
        <v>1088</v>
      </c>
      <c r="D968" s="9" t="s">
        <v>15</v>
      </c>
      <c r="E968" s="9" t="s">
        <v>42</v>
      </c>
      <c r="F968" s="10">
        <v>96</v>
      </c>
      <c r="G968" s="10">
        <v>79.72</v>
      </c>
      <c r="H968" s="11">
        <f t="shared" si="39"/>
        <v>7653.12</v>
      </c>
    </row>
    <row r="969" spans="2:8" ht="63.75">
      <c r="B969" s="7" t="s">
        <v>1198</v>
      </c>
      <c r="C969" s="8" t="s">
        <v>1199</v>
      </c>
      <c r="D969" s="9" t="s">
        <v>15</v>
      </c>
      <c r="E969" s="9" t="s">
        <v>42</v>
      </c>
      <c r="F969" s="10">
        <v>18</v>
      </c>
      <c r="G969" s="10">
        <v>39.979999999999997</v>
      </c>
      <c r="H969" s="11">
        <f t="shared" si="39"/>
        <v>719.64</v>
      </c>
    </row>
    <row r="970" spans="2:8" ht="38.25">
      <c r="B970" s="7" t="s">
        <v>1200</v>
      </c>
      <c r="C970" s="8" t="s">
        <v>1201</v>
      </c>
      <c r="D970" s="9" t="s">
        <v>15</v>
      </c>
      <c r="E970" s="9" t="s">
        <v>16</v>
      </c>
      <c r="F970" s="10">
        <v>31</v>
      </c>
      <c r="G970" s="10">
        <v>204.38</v>
      </c>
      <c r="H970" s="11">
        <f t="shared" si="39"/>
        <v>6335.78</v>
      </c>
    </row>
    <row r="971" spans="2:8" ht="38.25">
      <c r="B971" s="7" t="s">
        <v>1091</v>
      </c>
      <c r="C971" s="8" t="s">
        <v>1092</v>
      </c>
      <c r="D971" s="9" t="s">
        <v>15</v>
      </c>
      <c r="E971" s="9" t="s">
        <v>16</v>
      </c>
      <c r="F971" s="10">
        <v>4</v>
      </c>
      <c r="G971" s="10">
        <v>15</v>
      </c>
      <c r="H971" s="11">
        <f t="shared" si="39"/>
        <v>60</v>
      </c>
    </row>
    <row r="972" spans="2:8" ht="38.25">
      <c r="B972" s="7" t="s">
        <v>848</v>
      </c>
      <c r="C972" s="8" t="s">
        <v>849</v>
      </c>
      <c r="D972" s="9" t="s">
        <v>15</v>
      </c>
      <c r="E972" s="9" t="s">
        <v>16</v>
      </c>
      <c r="F972" s="10">
        <v>6</v>
      </c>
      <c r="G972" s="10">
        <v>15</v>
      </c>
      <c r="H972" s="11">
        <f t="shared" si="39"/>
        <v>90</v>
      </c>
    </row>
    <row r="973" spans="2:8" ht="38.25">
      <c r="B973" s="7" t="s">
        <v>850</v>
      </c>
      <c r="C973" s="8" t="s">
        <v>851</v>
      </c>
      <c r="D973" s="9" t="s">
        <v>15</v>
      </c>
      <c r="E973" s="9" t="s">
        <v>16</v>
      </c>
      <c r="F973" s="10">
        <v>2</v>
      </c>
      <c r="G973" s="10">
        <v>20.64</v>
      </c>
      <c r="H973" s="11">
        <f t="shared" si="39"/>
        <v>41.28</v>
      </c>
    </row>
    <row r="974" spans="2:8" ht="38.25">
      <c r="B974" s="7" t="s">
        <v>852</v>
      </c>
      <c r="C974" s="8" t="s">
        <v>853</v>
      </c>
      <c r="D974" s="9" t="s">
        <v>15</v>
      </c>
      <c r="E974" s="9" t="s">
        <v>16</v>
      </c>
      <c r="F974" s="10">
        <v>2</v>
      </c>
      <c r="G974" s="10">
        <v>17.09</v>
      </c>
      <c r="H974" s="11">
        <f t="shared" si="39"/>
        <v>34.18</v>
      </c>
    </row>
    <row r="975" spans="2:8" ht="38.25">
      <c r="B975" s="7" t="s">
        <v>1202</v>
      </c>
      <c r="C975" s="8" t="s">
        <v>1203</v>
      </c>
      <c r="D975" s="9" t="s">
        <v>15</v>
      </c>
      <c r="E975" s="9" t="s">
        <v>16</v>
      </c>
      <c r="F975" s="10">
        <v>1</v>
      </c>
      <c r="G975" s="10">
        <v>14.81</v>
      </c>
      <c r="H975" s="11">
        <f t="shared" si="39"/>
        <v>14.81</v>
      </c>
    </row>
    <row r="976" spans="2:8" ht="38.25">
      <c r="B976" s="7" t="s">
        <v>1099</v>
      </c>
      <c r="C976" s="8" t="s">
        <v>1100</v>
      </c>
      <c r="D976" s="9" t="s">
        <v>15</v>
      </c>
      <c r="E976" s="9" t="s">
        <v>16</v>
      </c>
      <c r="F976" s="10">
        <v>8</v>
      </c>
      <c r="G976" s="10">
        <v>16.32</v>
      </c>
      <c r="H976" s="11">
        <f t="shared" si="39"/>
        <v>130.56</v>
      </c>
    </row>
    <row r="977" spans="2:8" ht="38.25">
      <c r="B977" s="7" t="s">
        <v>1103</v>
      </c>
      <c r="C977" s="8" t="s">
        <v>1104</v>
      </c>
      <c r="D977" s="9" t="s">
        <v>15</v>
      </c>
      <c r="E977" s="9" t="s">
        <v>16</v>
      </c>
      <c r="F977" s="10">
        <v>5</v>
      </c>
      <c r="G977" s="10">
        <v>13.73</v>
      </c>
      <c r="H977" s="11">
        <f t="shared" si="39"/>
        <v>68.650000000000006</v>
      </c>
    </row>
    <row r="978" spans="2:8" ht="38.25">
      <c r="B978" s="7" t="s">
        <v>1204</v>
      </c>
      <c r="C978" s="8" t="s">
        <v>1205</v>
      </c>
      <c r="D978" s="9" t="s">
        <v>15</v>
      </c>
      <c r="E978" s="9" t="s">
        <v>16</v>
      </c>
      <c r="F978" s="10">
        <v>30</v>
      </c>
      <c r="G978" s="10">
        <v>112.76</v>
      </c>
      <c r="H978" s="11">
        <f t="shared" si="39"/>
        <v>3382.8</v>
      </c>
    </row>
    <row r="979" spans="2:8" ht="63.75">
      <c r="B979" s="7" t="s">
        <v>1206</v>
      </c>
      <c r="C979" s="8" t="s">
        <v>1207</v>
      </c>
      <c r="D979" s="9" t="s">
        <v>15</v>
      </c>
      <c r="E979" s="9" t="s">
        <v>16</v>
      </c>
      <c r="F979" s="10">
        <v>1</v>
      </c>
      <c r="G979" s="10">
        <v>130.43</v>
      </c>
      <c r="H979" s="11">
        <f t="shared" si="39"/>
        <v>130.43</v>
      </c>
    </row>
    <row r="980" spans="2:8" ht="63.75">
      <c r="B980" s="7" t="s">
        <v>1208</v>
      </c>
      <c r="C980" s="8" t="s">
        <v>1209</v>
      </c>
      <c r="D980" s="9" t="s">
        <v>15</v>
      </c>
      <c r="E980" s="9" t="s">
        <v>16</v>
      </c>
      <c r="F980" s="10">
        <v>1</v>
      </c>
      <c r="G980" s="10">
        <v>497.5</v>
      </c>
      <c r="H980" s="11">
        <f t="shared" si="39"/>
        <v>497.5</v>
      </c>
    </row>
    <row r="981" spans="2:8" ht="51">
      <c r="B981" s="7" t="s">
        <v>1210</v>
      </c>
      <c r="C981" s="8" t="s">
        <v>1211</v>
      </c>
      <c r="D981" s="9" t="s">
        <v>15</v>
      </c>
      <c r="E981" s="9" t="s">
        <v>16</v>
      </c>
      <c r="F981" s="10">
        <v>9</v>
      </c>
      <c r="G981" s="10">
        <v>8.52</v>
      </c>
      <c r="H981" s="11">
        <f t="shared" si="39"/>
        <v>76.679999999999993</v>
      </c>
    </row>
    <row r="982" spans="2:8" ht="38.25">
      <c r="B982" s="7" t="s">
        <v>1212</v>
      </c>
      <c r="C982" s="8" t="s">
        <v>1213</v>
      </c>
      <c r="D982" s="9" t="s">
        <v>15</v>
      </c>
      <c r="E982" s="9" t="s">
        <v>42</v>
      </c>
      <c r="F982" s="10">
        <v>64</v>
      </c>
      <c r="G982" s="10">
        <v>24.17</v>
      </c>
      <c r="H982" s="11">
        <f t="shared" si="39"/>
        <v>1546.88</v>
      </c>
    </row>
    <row r="983" spans="2:8" ht="63.75">
      <c r="B983" s="7" t="s">
        <v>854</v>
      </c>
      <c r="C983" s="8" t="s">
        <v>855</v>
      </c>
      <c r="D983" s="9" t="s">
        <v>15</v>
      </c>
      <c r="E983" s="9" t="s">
        <v>42</v>
      </c>
      <c r="F983" s="10">
        <v>392</v>
      </c>
      <c r="G983" s="10">
        <v>15.63</v>
      </c>
      <c r="H983" s="11">
        <f t="shared" si="39"/>
        <v>6126.96</v>
      </c>
    </row>
    <row r="984" spans="2:8" ht="51">
      <c r="B984" s="7" t="s">
        <v>1214</v>
      </c>
      <c r="C984" s="8" t="s">
        <v>1215</v>
      </c>
      <c r="D984" s="9" t="s">
        <v>15</v>
      </c>
      <c r="E984" s="9" t="s">
        <v>42</v>
      </c>
      <c r="F984" s="10">
        <v>15</v>
      </c>
      <c r="G984" s="10">
        <v>42.78</v>
      </c>
      <c r="H984" s="11">
        <f t="shared" si="39"/>
        <v>641.70000000000005</v>
      </c>
    </row>
    <row r="985" spans="2:8" ht="51">
      <c r="B985" s="7" t="s">
        <v>1216</v>
      </c>
      <c r="C985" s="8" t="s">
        <v>1217</v>
      </c>
      <c r="D985" s="9" t="s">
        <v>15</v>
      </c>
      <c r="E985" s="9" t="s">
        <v>42</v>
      </c>
      <c r="F985" s="10">
        <v>23</v>
      </c>
      <c r="G985" s="10">
        <v>19.39</v>
      </c>
      <c r="H985" s="11">
        <f t="shared" si="39"/>
        <v>445.97</v>
      </c>
    </row>
    <row r="986" spans="2:8" ht="51">
      <c r="B986" s="7" t="s">
        <v>856</v>
      </c>
      <c r="C986" s="8" t="s">
        <v>857</v>
      </c>
      <c r="D986" s="9" t="s">
        <v>15</v>
      </c>
      <c r="E986" s="9" t="s">
        <v>16</v>
      </c>
      <c r="F986" s="10">
        <v>6</v>
      </c>
      <c r="G986" s="10">
        <v>23.97</v>
      </c>
      <c r="H986" s="11">
        <f t="shared" si="39"/>
        <v>143.82</v>
      </c>
    </row>
    <row r="987" spans="2:8">
      <c r="B987" s="59" t="s">
        <v>2326</v>
      </c>
      <c r="C987" s="60"/>
      <c r="D987" s="60"/>
      <c r="E987" s="60"/>
      <c r="F987" s="60"/>
      <c r="G987" s="61"/>
      <c r="H987" s="13">
        <f>SUM(H967:H986)</f>
        <v>40298.36</v>
      </c>
    </row>
    <row r="988" spans="2:8">
      <c r="B988" s="6" t="s">
        <v>1218</v>
      </c>
      <c r="C988" s="57" t="s">
        <v>1219</v>
      </c>
      <c r="D988" s="57"/>
      <c r="E988" s="57"/>
      <c r="F988" s="57"/>
      <c r="G988" s="57"/>
      <c r="H988" s="58"/>
    </row>
    <row r="989" spans="2:8">
      <c r="B989" s="6" t="s">
        <v>1220</v>
      </c>
      <c r="C989" s="57" t="s">
        <v>84</v>
      </c>
      <c r="D989" s="57"/>
      <c r="E989" s="57"/>
      <c r="F989" s="57"/>
      <c r="G989" s="57"/>
      <c r="H989" s="58"/>
    </row>
    <row r="990" spans="2:8" ht="25.5">
      <c r="B990" s="7" t="s">
        <v>1221</v>
      </c>
      <c r="C990" s="8" t="s">
        <v>1222</v>
      </c>
      <c r="D990" s="9" t="s">
        <v>15</v>
      </c>
      <c r="E990" s="9" t="s">
        <v>21</v>
      </c>
      <c r="F990" s="10">
        <v>204.23</v>
      </c>
      <c r="G990" s="10">
        <v>27.37</v>
      </c>
      <c r="H990" s="11">
        <f>F990*G990</f>
        <v>5589.7750999999998</v>
      </c>
    </row>
    <row r="991" spans="2:8" ht="21" customHeight="1">
      <c r="B991" s="6" t="s">
        <v>1223</v>
      </c>
      <c r="C991" s="57" t="s">
        <v>666</v>
      </c>
      <c r="D991" s="57"/>
      <c r="E991" s="57"/>
      <c r="F991" s="57"/>
      <c r="G991" s="57"/>
      <c r="H991" s="58"/>
    </row>
    <row r="992" spans="2:8" ht="25.5">
      <c r="B992" s="7" t="s">
        <v>1224</v>
      </c>
      <c r="C992" s="8" t="s">
        <v>1225</v>
      </c>
      <c r="D992" s="9" t="s">
        <v>15</v>
      </c>
      <c r="E992" s="9" t="s">
        <v>21</v>
      </c>
      <c r="F992" s="10">
        <v>3088.69</v>
      </c>
      <c r="G992" s="10">
        <v>0.73</v>
      </c>
      <c r="H992" s="11">
        <f>F992*G992</f>
        <v>2254.7437</v>
      </c>
    </row>
    <row r="993" spans="2:8">
      <c r="B993" s="7" t="s">
        <v>1226</v>
      </c>
      <c r="C993" s="8" t="s">
        <v>1227</v>
      </c>
      <c r="D993" s="9" t="s">
        <v>15</v>
      </c>
      <c r="E993" s="9" t="s">
        <v>21</v>
      </c>
      <c r="F993" s="10">
        <v>3088.69</v>
      </c>
      <c r="G993" s="10">
        <v>13.57</v>
      </c>
      <c r="H993" s="11">
        <f>F993*G993</f>
        <v>41913.523300000001</v>
      </c>
    </row>
    <row r="994" spans="2:8" ht="25.5">
      <c r="B994" s="7" t="s">
        <v>1228</v>
      </c>
      <c r="C994" s="8" t="s">
        <v>1229</v>
      </c>
      <c r="D994" s="9" t="s">
        <v>15</v>
      </c>
      <c r="E994" s="9" t="s">
        <v>16</v>
      </c>
      <c r="F994" s="10">
        <v>2018</v>
      </c>
      <c r="G994" s="10">
        <v>11.91</v>
      </c>
      <c r="H994" s="11">
        <f>F994*G994</f>
        <v>24034.38</v>
      </c>
    </row>
    <row r="995" spans="2:8" ht="38.25">
      <c r="B995" s="7" t="s">
        <v>1230</v>
      </c>
      <c r="C995" s="8" t="s">
        <v>1231</v>
      </c>
      <c r="D995" s="9" t="s">
        <v>15</v>
      </c>
      <c r="E995" s="9" t="s">
        <v>16</v>
      </c>
      <c r="F995" s="10">
        <v>497</v>
      </c>
      <c r="G995" s="10">
        <v>21.83</v>
      </c>
      <c r="H995" s="11">
        <f>F995*G995</f>
        <v>10849.509999999998</v>
      </c>
    </row>
    <row r="996" spans="2:8">
      <c r="B996" s="59" t="s">
        <v>2326</v>
      </c>
      <c r="C996" s="60"/>
      <c r="D996" s="60"/>
      <c r="E996" s="60"/>
      <c r="F996" s="60"/>
      <c r="G996" s="61"/>
      <c r="H996" s="13">
        <f>SUM(H992:H995,H990)</f>
        <v>84641.932099999991</v>
      </c>
    </row>
    <row r="997" spans="2:8">
      <c r="B997" s="6" t="s">
        <v>1232</v>
      </c>
      <c r="C997" s="57" t="s">
        <v>1233</v>
      </c>
      <c r="D997" s="57"/>
      <c r="E997" s="57"/>
      <c r="F997" s="57"/>
      <c r="G997" s="57"/>
      <c r="H997" s="58"/>
    </row>
    <row r="998" spans="2:8">
      <c r="B998" s="6" t="s">
        <v>1234</v>
      </c>
      <c r="C998" s="57" t="s">
        <v>84</v>
      </c>
      <c r="D998" s="57"/>
      <c r="E998" s="57"/>
      <c r="F998" s="57"/>
      <c r="G998" s="57"/>
      <c r="H998" s="58"/>
    </row>
    <row r="999" spans="2:8">
      <c r="B999" s="6" t="s">
        <v>1235</v>
      </c>
      <c r="C999" s="57" t="s">
        <v>1236</v>
      </c>
      <c r="D999" s="57"/>
      <c r="E999" s="57"/>
      <c r="F999" s="57"/>
      <c r="G999" s="57"/>
      <c r="H999" s="58"/>
    </row>
    <row r="1000" spans="2:8" ht="76.5">
      <c r="B1000" s="7" t="s">
        <v>1237</v>
      </c>
      <c r="C1000" s="8" t="s">
        <v>1238</v>
      </c>
      <c r="D1000" s="9" t="s">
        <v>15</v>
      </c>
      <c r="E1000" s="9" t="s">
        <v>16</v>
      </c>
      <c r="F1000" s="10">
        <v>3</v>
      </c>
      <c r="G1000" s="10">
        <v>514.27</v>
      </c>
      <c r="H1000" s="11">
        <f>F1000*G1000</f>
        <v>1542.81</v>
      </c>
    </row>
    <row r="1001" spans="2:8" ht="63.75">
      <c r="B1001" s="7" t="s">
        <v>1239</v>
      </c>
      <c r="C1001" s="8" t="s">
        <v>1240</v>
      </c>
      <c r="D1001" s="9" t="s">
        <v>15</v>
      </c>
      <c r="E1001" s="9" t="s">
        <v>16</v>
      </c>
      <c r="F1001" s="10">
        <v>10</v>
      </c>
      <c r="G1001" s="10">
        <v>626.4</v>
      </c>
      <c r="H1001" s="11">
        <f>F1001*G1001</f>
        <v>6264</v>
      </c>
    </row>
    <row r="1002" spans="2:8" ht="38.25">
      <c r="B1002" s="7" t="s">
        <v>1241</v>
      </c>
      <c r="C1002" s="8" t="s">
        <v>1242</v>
      </c>
      <c r="D1002" s="9" t="s">
        <v>15</v>
      </c>
      <c r="E1002" s="9" t="s">
        <v>16</v>
      </c>
      <c r="F1002" s="10">
        <v>10</v>
      </c>
      <c r="G1002" s="10">
        <v>59.13</v>
      </c>
      <c r="H1002" s="11">
        <f>F1002*G1002</f>
        <v>591.30000000000007</v>
      </c>
    </row>
    <row r="1003" spans="2:8" ht="51">
      <c r="B1003" s="7" t="s">
        <v>1243</v>
      </c>
      <c r="C1003" s="8" t="s">
        <v>1244</v>
      </c>
      <c r="D1003" s="9" t="s">
        <v>15</v>
      </c>
      <c r="E1003" s="9" t="s">
        <v>16</v>
      </c>
      <c r="F1003" s="10">
        <v>6</v>
      </c>
      <c r="G1003" s="10">
        <v>57.15</v>
      </c>
      <c r="H1003" s="11">
        <f>F1003*G1003</f>
        <v>342.9</v>
      </c>
    </row>
    <row r="1004" spans="2:8" ht="25.5">
      <c r="B1004" s="7" t="s">
        <v>1245</v>
      </c>
      <c r="C1004" s="8" t="s">
        <v>1246</v>
      </c>
      <c r="D1004" s="9" t="s">
        <v>15</v>
      </c>
      <c r="E1004" s="9" t="s">
        <v>16</v>
      </c>
      <c r="F1004" s="10">
        <v>14</v>
      </c>
      <c r="G1004" s="10">
        <v>48.06</v>
      </c>
      <c r="H1004" s="11">
        <f>F1004*G1004</f>
        <v>672.84</v>
      </c>
    </row>
    <row r="1005" spans="2:8">
      <c r="B1005" s="6" t="s">
        <v>1247</v>
      </c>
      <c r="C1005" s="57" t="s">
        <v>1248</v>
      </c>
      <c r="D1005" s="57"/>
      <c r="E1005" s="57"/>
      <c r="F1005" s="57"/>
      <c r="G1005" s="57"/>
      <c r="H1005" s="58"/>
    </row>
    <row r="1006" spans="2:8" ht="51">
      <c r="B1006" s="7" t="s">
        <v>1249</v>
      </c>
      <c r="C1006" s="8" t="s">
        <v>1250</v>
      </c>
      <c r="D1006" s="9" t="s">
        <v>15</v>
      </c>
      <c r="E1006" s="9" t="s">
        <v>16</v>
      </c>
      <c r="F1006" s="10">
        <v>6</v>
      </c>
      <c r="G1006" s="10">
        <v>232.23</v>
      </c>
      <c r="H1006" s="11">
        <f>F1006*G1006</f>
        <v>1393.3799999999999</v>
      </c>
    </row>
    <row r="1007" spans="2:8" ht="38.25">
      <c r="B1007" s="7" t="s">
        <v>1251</v>
      </c>
      <c r="C1007" s="8" t="s">
        <v>1252</v>
      </c>
      <c r="D1007" s="9" t="s">
        <v>15</v>
      </c>
      <c r="E1007" s="9" t="s">
        <v>16</v>
      </c>
      <c r="F1007" s="10">
        <v>6</v>
      </c>
      <c r="G1007" s="10">
        <v>70.91</v>
      </c>
      <c r="H1007" s="11">
        <f>F1007*G1007</f>
        <v>425.46</v>
      </c>
    </row>
    <row r="1008" spans="2:8" ht="51">
      <c r="B1008" s="7" t="s">
        <v>1243</v>
      </c>
      <c r="C1008" s="8" t="s">
        <v>1244</v>
      </c>
      <c r="D1008" s="9" t="s">
        <v>15</v>
      </c>
      <c r="E1008" s="9" t="s">
        <v>16</v>
      </c>
      <c r="F1008" s="10">
        <v>11</v>
      </c>
      <c r="G1008" s="10">
        <v>57.15</v>
      </c>
      <c r="H1008" s="11">
        <f>F1008*G1008</f>
        <v>628.65</v>
      </c>
    </row>
    <row r="1009" spans="2:8">
      <c r="B1009" s="6" t="s">
        <v>1253</v>
      </c>
      <c r="C1009" s="57" t="s">
        <v>1254</v>
      </c>
      <c r="D1009" s="57"/>
      <c r="E1009" s="57"/>
      <c r="F1009" s="57"/>
      <c r="G1009" s="57"/>
      <c r="H1009" s="58"/>
    </row>
    <row r="1010" spans="2:8" ht="38.25">
      <c r="B1010" s="7" t="s">
        <v>1255</v>
      </c>
      <c r="C1010" s="8" t="s">
        <v>1256</v>
      </c>
      <c r="D1010" s="9" t="s">
        <v>15</v>
      </c>
      <c r="E1010" s="9" t="s">
        <v>16</v>
      </c>
      <c r="F1010" s="10">
        <v>12</v>
      </c>
      <c r="G1010" s="10">
        <v>9.57</v>
      </c>
      <c r="H1010" s="11">
        <f>F1010*G1010</f>
        <v>114.84</v>
      </c>
    </row>
    <row r="1011" spans="2:8" ht="51">
      <c r="B1011" s="7" t="s">
        <v>1257</v>
      </c>
      <c r="C1011" s="8" t="s">
        <v>1258</v>
      </c>
      <c r="D1011" s="9" t="s">
        <v>15</v>
      </c>
      <c r="E1011" s="9" t="s">
        <v>16</v>
      </c>
      <c r="F1011" s="10">
        <v>12</v>
      </c>
      <c r="G1011" s="10">
        <v>127.31</v>
      </c>
      <c r="H1011" s="11">
        <f>F1011*G1011</f>
        <v>1527.72</v>
      </c>
    </row>
    <row r="1012" spans="2:8" ht="51">
      <c r="B1012" s="7" t="s">
        <v>1259</v>
      </c>
      <c r="C1012" s="8" t="s">
        <v>1260</v>
      </c>
      <c r="D1012" s="9" t="s">
        <v>15</v>
      </c>
      <c r="E1012" s="9" t="s">
        <v>16</v>
      </c>
      <c r="F1012" s="10">
        <v>12</v>
      </c>
      <c r="G1012" s="10">
        <v>152.06</v>
      </c>
      <c r="H1012" s="11">
        <f>F1012*G1012</f>
        <v>1824.72</v>
      </c>
    </row>
    <row r="1013" spans="2:8" ht="38.25">
      <c r="B1013" s="7" t="s">
        <v>1261</v>
      </c>
      <c r="C1013" s="8" t="s">
        <v>1262</v>
      </c>
      <c r="D1013" s="9" t="s">
        <v>15</v>
      </c>
      <c r="E1013" s="9" t="s">
        <v>16</v>
      </c>
      <c r="F1013" s="10">
        <v>10</v>
      </c>
      <c r="G1013" s="10">
        <v>45.53</v>
      </c>
      <c r="H1013" s="11">
        <f>F1013*G1013</f>
        <v>455.3</v>
      </c>
    </row>
    <row r="1014" spans="2:8">
      <c r="B1014" s="6" t="s">
        <v>1263</v>
      </c>
      <c r="C1014" s="57" t="s">
        <v>1264</v>
      </c>
      <c r="D1014" s="57"/>
      <c r="E1014" s="57"/>
      <c r="F1014" s="57"/>
      <c r="G1014" s="57"/>
      <c r="H1014" s="58"/>
    </row>
    <row r="1015" spans="2:8" ht="51">
      <c r="B1015" s="7" t="s">
        <v>1265</v>
      </c>
      <c r="C1015" s="8" t="s">
        <v>1266</v>
      </c>
      <c r="D1015" s="9" t="s">
        <v>15</v>
      </c>
      <c r="E1015" s="9" t="s">
        <v>16</v>
      </c>
      <c r="F1015" s="10">
        <v>4</v>
      </c>
      <c r="G1015" s="10">
        <v>227.84</v>
      </c>
      <c r="H1015" s="11">
        <f>F1015*G1015</f>
        <v>911.36</v>
      </c>
    </row>
    <row r="1016" spans="2:8" ht="25.5">
      <c r="B1016" s="7" t="s">
        <v>1267</v>
      </c>
      <c r="C1016" s="8" t="s">
        <v>1268</v>
      </c>
      <c r="D1016" s="9" t="s">
        <v>15</v>
      </c>
      <c r="E1016" s="9" t="s">
        <v>21</v>
      </c>
      <c r="F1016" s="10">
        <v>8</v>
      </c>
      <c r="G1016" s="10">
        <v>340.67</v>
      </c>
      <c r="H1016" s="11">
        <f>F1016*G1016</f>
        <v>2725.36</v>
      </c>
    </row>
    <row r="1017" spans="2:8" ht="25.5">
      <c r="B1017" s="7" t="s">
        <v>1269</v>
      </c>
      <c r="C1017" s="8" t="s">
        <v>1270</v>
      </c>
      <c r="D1017" s="9" t="s">
        <v>15</v>
      </c>
      <c r="E1017" s="9" t="s">
        <v>16</v>
      </c>
      <c r="F1017" s="10">
        <v>5</v>
      </c>
      <c r="G1017" s="10">
        <v>112.13</v>
      </c>
      <c r="H1017" s="11">
        <f>F1017*G1017</f>
        <v>560.65</v>
      </c>
    </row>
    <row r="1018" spans="2:8">
      <c r="B1018" s="6" t="s">
        <v>1271</v>
      </c>
      <c r="C1018" s="57" t="s">
        <v>1272</v>
      </c>
      <c r="D1018" s="57"/>
      <c r="E1018" s="57"/>
      <c r="F1018" s="57"/>
      <c r="G1018" s="57"/>
      <c r="H1018" s="58"/>
    </row>
    <row r="1019" spans="2:8" ht="63.75">
      <c r="B1019" s="7" t="s">
        <v>1239</v>
      </c>
      <c r="C1019" s="8" t="s">
        <v>1240</v>
      </c>
      <c r="D1019" s="9" t="s">
        <v>15</v>
      </c>
      <c r="E1019" s="9" t="s">
        <v>16</v>
      </c>
      <c r="F1019" s="10">
        <v>4</v>
      </c>
      <c r="G1019" s="10">
        <v>626.4</v>
      </c>
      <c r="H1019" s="11">
        <f>F1019*G1019</f>
        <v>2505.6</v>
      </c>
    </row>
    <row r="1020" spans="2:8">
      <c r="B1020" s="6" t="s">
        <v>1273</v>
      </c>
      <c r="C1020" s="57" t="s">
        <v>1274</v>
      </c>
      <c r="D1020" s="57"/>
      <c r="E1020" s="57"/>
      <c r="F1020" s="57"/>
      <c r="G1020" s="57"/>
      <c r="H1020" s="58"/>
    </row>
    <row r="1021" spans="2:8" ht="63.75">
      <c r="B1021" s="7" t="s">
        <v>1275</v>
      </c>
      <c r="C1021" s="8" t="s">
        <v>1276</v>
      </c>
      <c r="D1021" s="9" t="s">
        <v>15</v>
      </c>
      <c r="E1021" s="9" t="s">
        <v>16</v>
      </c>
      <c r="F1021" s="10">
        <v>1</v>
      </c>
      <c r="G1021" s="10">
        <v>95.09</v>
      </c>
      <c r="H1021" s="11">
        <f t="shared" ref="H1021:H1026" si="40">F1021*G1021</f>
        <v>95.09</v>
      </c>
    </row>
    <row r="1022" spans="2:8" ht="76.5">
      <c r="B1022" s="7" t="s">
        <v>1277</v>
      </c>
      <c r="C1022" s="8" t="s">
        <v>1278</v>
      </c>
      <c r="D1022" s="9" t="s">
        <v>15</v>
      </c>
      <c r="E1022" s="9" t="s">
        <v>16</v>
      </c>
      <c r="F1022" s="10">
        <v>1</v>
      </c>
      <c r="G1022" s="10">
        <v>748.07</v>
      </c>
      <c r="H1022" s="11">
        <f t="shared" si="40"/>
        <v>748.07</v>
      </c>
    </row>
    <row r="1023" spans="2:8" ht="63.75">
      <c r="B1023" s="7" t="s">
        <v>1279</v>
      </c>
      <c r="C1023" s="8" t="s">
        <v>1280</v>
      </c>
      <c r="D1023" s="9" t="s">
        <v>15</v>
      </c>
      <c r="E1023" s="9" t="s">
        <v>16</v>
      </c>
      <c r="F1023" s="10">
        <v>1</v>
      </c>
      <c r="G1023" s="10">
        <v>301.07</v>
      </c>
      <c r="H1023" s="11">
        <f t="shared" si="40"/>
        <v>301.07</v>
      </c>
    </row>
    <row r="1024" spans="2:8" ht="102">
      <c r="B1024" s="7" t="s">
        <v>1281</v>
      </c>
      <c r="C1024" s="8" t="s">
        <v>1282</v>
      </c>
      <c r="D1024" s="9" t="s">
        <v>15</v>
      </c>
      <c r="E1024" s="9" t="s">
        <v>16</v>
      </c>
      <c r="F1024" s="10">
        <v>4</v>
      </c>
      <c r="G1024" s="10">
        <v>684.87</v>
      </c>
      <c r="H1024" s="11">
        <f t="shared" si="40"/>
        <v>2739.48</v>
      </c>
    </row>
    <row r="1025" spans="2:8" ht="38.25">
      <c r="B1025" s="7" t="s">
        <v>1283</v>
      </c>
      <c r="C1025" s="8" t="s">
        <v>1284</v>
      </c>
      <c r="D1025" s="9" t="s">
        <v>15</v>
      </c>
      <c r="E1025" s="9" t="s">
        <v>16</v>
      </c>
      <c r="F1025" s="10">
        <v>4</v>
      </c>
      <c r="G1025" s="10">
        <v>192.46</v>
      </c>
      <c r="H1025" s="11">
        <f t="shared" si="40"/>
        <v>769.84</v>
      </c>
    </row>
    <row r="1026" spans="2:8" ht="38.25">
      <c r="B1026" s="7" t="s">
        <v>1285</v>
      </c>
      <c r="C1026" s="8" t="s">
        <v>1286</v>
      </c>
      <c r="D1026" s="9" t="s">
        <v>15</v>
      </c>
      <c r="E1026" s="9" t="s">
        <v>16</v>
      </c>
      <c r="F1026" s="10">
        <v>8</v>
      </c>
      <c r="G1026" s="10">
        <v>403.8</v>
      </c>
      <c r="H1026" s="11">
        <f t="shared" si="40"/>
        <v>3230.4</v>
      </c>
    </row>
    <row r="1027" spans="2:8">
      <c r="B1027" s="6" t="s">
        <v>1287</v>
      </c>
      <c r="C1027" s="57" t="s">
        <v>121</v>
      </c>
      <c r="D1027" s="57"/>
      <c r="E1027" s="57"/>
      <c r="F1027" s="57"/>
      <c r="G1027" s="57"/>
      <c r="H1027" s="58"/>
    </row>
    <row r="1028" spans="2:8" ht="63.75">
      <c r="B1028" s="7" t="s">
        <v>1288</v>
      </c>
      <c r="C1028" s="8" t="s">
        <v>1289</v>
      </c>
      <c r="D1028" s="9" t="s">
        <v>15</v>
      </c>
      <c r="E1028" s="9" t="s">
        <v>16</v>
      </c>
      <c r="F1028" s="10">
        <v>2</v>
      </c>
      <c r="G1028" s="10">
        <v>719.16</v>
      </c>
      <c r="H1028" s="11">
        <f>F1028*G1028</f>
        <v>1438.32</v>
      </c>
    </row>
    <row r="1029" spans="2:8">
      <c r="B1029" s="59" t="s">
        <v>2326</v>
      </c>
      <c r="C1029" s="60"/>
      <c r="D1029" s="60"/>
      <c r="E1029" s="60"/>
      <c r="F1029" s="60"/>
      <c r="G1029" s="61"/>
      <c r="H1029" s="13">
        <f>SUM(H1000:H1028)</f>
        <v>31809.159999999996</v>
      </c>
    </row>
    <row r="1030" spans="2:8">
      <c r="B1030" s="6" t="s">
        <v>1290</v>
      </c>
      <c r="C1030" s="57" t="s">
        <v>1291</v>
      </c>
      <c r="D1030" s="57"/>
      <c r="E1030" s="57"/>
      <c r="F1030" s="57"/>
      <c r="G1030" s="57"/>
      <c r="H1030" s="58"/>
    </row>
    <row r="1031" spans="2:8">
      <c r="B1031" s="6" t="s">
        <v>1292</v>
      </c>
      <c r="C1031" s="57" t="s">
        <v>1293</v>
      </c>
      <c r="D1031" s="57"/>
      <c r="E1031" s="57"/>
      <c r="F1031" s="57"/>
      <c r="G1031" s="57"/>
      <c r="H1031" s="58"/>
    </row>
    <row r="1032" spans="2:8" ht="25.5">
      <c r="B1032" s="7" t="s">
        <v>1294</v>
      </c>
      <c r="C1032" s="8" t="s">
        <v>1295</v>
      </c>
      <c r="D1032" s="9" t="s">
        <v>15</v>
      </c>
      <c r="E1032" s="9" t="s">
        <v>16</v>
      </c>
      <c r="F1032" s="10">
        <v>50</v>
      </c>
      <c r="G1032" s="10">
        <v>266.81</v>
      </c>
      <c r="H1032" s="11">
        <f>F1032*G1032</f>
        <v>13340.5</v>
      </c>
    </row>
    <row r="1033" spans="2:8">
      <c r="B1033" s="6" t="s">
        <v>1296</v>
      </c>
      <c r="C1033" s="57" t="s">
        <v>1297</v>
      </c>
      <c r="D1033" s="57"/>
      <c r="E1033" s="57"/>
      <c r="F1033" s="57"/>
      <c r="G1033" s="57"/>
      <c r="H1033" s="58"/>
    </row>
    <row r="1034" spans="2:8" ht="89.25">
      <c r="B1034" s="7" t="s">
        <v>55</v>
      </c>
      <c r="C1034" s="8" t="s">
        <v>56</v>
      </c>
      <c r="D1034" s="9" t="s">
        <v>15</v>
      </c>
      <c r="E1034" s="9" t="s">
        <v>21</v>
      </c>
      <c r="F1034" s="10">
        <v>100.29</v>
      </c>
      <c r="G1034" s="10">
        <v>51.22</v>
      </c>
      <c r="H1034" s="11">
        <f>F1034*G1034</f>
        <v>5136.8537999999999</v>
      </c>
    </row>
    <row r="1035" spans="2:8" ht="38.25">
      <c r="B1035" s="7" t="s">
        <v>57</v>
      </c>
      <c r="C1035" s="8" t="s">
        <v>58</v>
      </c>
      <c r="D1035" s="9" t="s">
        <v>15</v>
      </c>
      <c r="E1035" s="9" t="s">
        <v>59</v>
      </c>
      <c r="F1035" s="10">
        <v>8.18</v>
      </c>
      <c r="G1035" s="10">
        <v>374.54</v>
      </c>
      <c r="H1035" s="11">
        <f>F1035*G1035</f>
        <v>3063.7372</v>
      </c>
    </row>
    <row r="1036" spans="2:8" ht="25.5">
      <c r="B1036" s="7" t="s">
        <v>1298</v>
      </c>
      <c r="C1036" s="8" t="s">
        <v>1299</v>
      </c>
      <c r="D1036" s="9" t="s">
        <v>15</v>
      </c>
      <c r="E1036" s="9" t="s">
        <v>388</v>
      </c>
      <c r="F1036" s="10">
        <v>328.1</v>
      </c>
      <c r="G1036" s="10">
        <v>12.04</v>
      </c>
      <c r="H1036" s="11">
        <f>F1036*G1036</f>
        <v>3950.3240000000001</v>
      </c>
    </row>
    <row r="1037" spans="2:8">
      <c r="B1037" s="6" t="s">
        <v>1300</v>
      </c>
      <c r="C1037" s="57" t="s">
        <v>321</v>
      </c>
      <c r="D1037" s="57"/>
      <c r="E1037" s="57"/>
      <c r="F1037" s="57"/>
      <c r="G1037" s="57"/>
      <c r="H1037" s="58"/>
    </row>
    <row r="1038" spans="2:8">
      <c r="B1038" s="6" t="s">
        <v>1301</v>
      </c>
      <c r="C1038" s="57" t="s">
        <v>1302</v>
      </c>
      <c r="D1038" s="57"/>
      <c r="E1038" s="57"/>
      <c r="F1038" s="57"/>
      <c r="G1038" s="57"/>
      <c r="H1038" s="58"/>
    </row>
    <row r="1039" spans="2:8" ht="51">
      <c r="B1039" s="7" t="s">
        <v>1303</v>
      </c>
      <c r="C1039" s="8" t="s">
        <v>1304</v>
      </c>
      <c r="D1039" s="9" t="s">
        <v>15</v>
      </c>
      <c r="E1039" s="9" t="s">
        <v>16</v>
      </c>
      <c r="F1039" s="10">
        <v>4.5</v>
      </c>
      <c r="G1039" s="10">
        <v>579.17999999999995</v>
      </c>
      <c r="H1039" s="11">
        <f>F1039*G1039</f>
        <v>2606.31</v>
      </c>
    </row>
    <row r="1040" spans="2:8">
      <c r="B1040" s="6" t="s">
        <v>1305</v>
      </c>
      <c r="C1040" s="57" t="s">
        <v>1306</v>
      </c>
      <c r="D1040" s="57"/>
      <c r="E1040" s="57"/>
      <c r="F1040" s="57"/>
      <c r="G1040" s="57"/>
      <c r="H1040" s="58"/>
    </row>
    <row r="1041" spans="2:8">
      <c r="B1041" s="6" t="s">
        <v>1307</v>
      </c>
      <c r="C1041" s="57" t="s">
        <v>1308</v>
      </c>
      <c r="D1041" s="57"/>
      <c r="E1041" s="57"/>
      <c r="F1041" s="57"/>
      <c r="G1041" s="57"/>
      <c r="H1041" s="58"/>
    </row>
    <row r="1042" spans="2:8" ht="51">
      <c r="B1042" s="7" t="s">
        <v>1303</v>
      </c>
      <c r="C1042" s="8" t="s">
        <v>1304</v>
      </c>
      <c r="D1042" s="9" t="s">
        <v>15</v>
      </c>
      <c r="E1042" s="9" t="s">
        <v>16</v>
      </c>
      <c r="F1042" s="10">
        <v>2.85</v>
      </c>
      <c r="G1042" s="10">
        <v>579.17999999999995</v>
      </c>
      <c r="H1042" s="11">
        <f>F1042*G1042</f>
        <v>1650.663</v>
      </c>
    </row>
    <row r="1043" spans="2:8" ht="76.5">
      <c r="B1043" s="7" t="s">
        <v>401</v>
      </c>
      <c r="C1043" s="8" t="s">
        <v>402</v>
      </c>
      <c r="D1043" s="9" t="s">
        <v>15</v>
      </c>
      <c r="E1043" s="9" t="s">
        <v>21</v>
      </c>
      <c r="F1043" s="10">
        <v>1.91</v>
      </c>
      <c r="G1043" s="10">
        <v>55.84</v>
      </c>
      <c r="H1043" s="11">
        <f>F1043*G1043</f>
        <v>106.6544</v>
      </c>
    </row>
    <row r="1044" spans="2:8" ht="89.25">
      <c r="B1044" s="7" t="s">
        <v>175</v>
      </c>
      <c r="C1044" s="8" t="s">
        <v>176</v>
      </c>
      <c r="D1044" s="9" t="s">
        <v>15</v>
      </c>
      <c r="E1044" s="9" t="s">
        <v>21</v>
      </c>
      <c r="F1044" s="10">
        <v>0.83</v>
      </c>
      <c r="G1044" s="10">
        <v>48.04</v>
      </c>
      <c r="H1044" s="11">
        <f>F1044*G1044</f>
        <v>39.873199999999997</v>
      </c>
    </row>
    <row r="1045" spans="2:8">
      <c r="B1045" s="6" t="s">
        <v>1309</v>
      </c>
      <c r="C1045" s="57" t="s">
        <v>1310</v>
      </c>
      <c r="D1045" s="57"/>
      <c r="E1045" s="57"/>
      <c r="F1045" s="57"/>
      <c r="G1045" s="57"/>
      <c r="H1045" s="58"/>
    </row>
    <row r="1046" spans="2:8" ht="51">
      <c r="B1046" s="7" t="s">
        <v>1303</v>
      </c>
      <c r="C1046" s="8" t="s">
        <v>1304</v>
      </c>
      <c r="D1046" s="9" t="s">
        <v>15</v>
      </c>
      <c r="E1046" s="9" t="s">
        <v>16</v>
      </c>
      <c r="F1046" s="10">
        <v>7.33</v>
      </c>
      <c r="G1046" s="10">
        <v>579.17999999999995</v>
      </c>
      <c r="H1046" s="11">
        <f>F1046*G1046</f>
        <v>4245.3894</v>
      </c>
    </row>
    <row r="1047" spans="2:8" ht="63.75">
      <c r="B1047" s="7" t="s">
        <v>1311</v>
      </c>
      <c r="C1047" s="8" t="s">
        <v>1312</v>
      </c>
      <c r="D1047" s="9" t="s">
        <v>15</v>
      </c>
      <c r="E1047" s="9" t="s">
        <v>21</v>
      </c>
      <c r="F1047" s="10">
        <v>5.15</v>
      </c>
      <c r="G1047" s="10">
        <v>180.04</v>
      </c>
      <c r="H1047" s="11">
        <f>F1047*G1047</f>
        <v>927.20600000000002</v>
      </c>
    </row>
    <row r="1048" spans="2:8" ht="89.25">
      <c r="B1048" s="7" t="s">
        <v>175</v>
      </c>
      <c r="C1048" s="8" t="s">
        <v>176</v>
      </c>
      <c r="D1048" s="9" t="s">
        <v>15</v>
      </c>
      <c r="E1048" s="9" t="s">
        <v>21</v>
      </c>
      <c r="F1048" s="10">
        <v>2.2000000000000002</v>
      </c>
      <c r="G1048" s="10">
        <v>48.04</v>
      </c>
      <c r="H1048" s="11">
        <f>F1048*G1048</f>
        <v>105.688</v>
      </c>
    </row>
    <row r="1049" spans="2:8">
      <c r="B1049" s="6" t="s">
        <v>1313</v>
      </c>
      <c r="C1049" s="57" t="s">
        <v>1314</v>
      </c>
      <c r="D1049" s="57"/>
      <c r="E1049" s="57"/>
      <c r="F1049" s="57"/>
      <c r="G1049" s="57"/>
      <c r="H1049" s="58"/>
    </row>
    <row r="1050" spans="2:8" ht="51">
      <c r="B1050" s="7" t="s">
        <v>1303</v>
      </c>
      <c r="C1050" s="8" t="s">
        <v>1304</v>
      </c>
      <c r="D1050" s="9" t="s">
        <v>15</v>
      </c>
      <c r="E1050" s="9" t="s">
        <v>16</v>
      </c>
      <c r="F1050" s="10">
        <v>7.15</v>
      </c>
      <c r="G1050" s="10">
        <v>579.17999999999995</v>
      </c>
      <c r="H1050" s="11">
        <f>F1050*G1050</f>
        <v>4141.1369999999997</v>
      </c>
    </row>
    <row r="1051" spans="2:8">
      <c r="B1051" s="59" t="s">
        <v>2326</v>
      </c>
      <c r="C1051" s="60"/>
      <c r="D1051" s="60"/>
      <c r="E1051" s="60"/>
      <c r="F1051" s="60"/>
      <c r="G1051" s="61"/>
      <c r="H1051" s="13">
        <f>SUM(H1032:H1050)</f>
        <v>39314.336000000003</v>
      </c>
    </row>
    <row r="1052" spans="2:8">
      <c r="B1052" s="6" t="s">
        <v>1315</v>
      </c>
      <c r="C1052" s="57" t="s">
        <v>1316</v>
      </c>
      <c r="D1052" s="57"/>
      <c r="E1052" s="57"/>
      <c r="F1052" s="57"/>
      <c r="G1052" s="57"/>
      <c r="H1052" s="58"/>
    </row>
    <row r="1053" spans="2:8">
      <c r="B1053" s="6" t="s">
        <v>1317</v>
      </c>
      <c r="C1053" s="57" t="s">
        <v>84</v>
      </c>
      <c r="D1053" s="57"/>
      <c r="E1053" s="57"/>
      <c r="F1053" s="57"/>
      <c r="G1053" s="57"/>
      <c r="H1053" s="58"/>
    </row>
    <row r="1054" spans="2:8" ht="38.25">
      <c r="B1054" s="7" t="s">
        <v>1318</v>
      </c>
      <c r="C1054" s="8" t="s">
        <v>1319</v>
      </c>
      <c r="D1054" s="9" t="s">
        <v>15</v>
      </c>
      <c r="E1054" s="9" t="s">
        <v>42</v>
      </c>
      <c r="F1054" s="10">
        <v>4</v>
      </c>
      <c r="G1054" s="10">
        <v>251.59</v>
      </c>
      <c r="H1054" s="11">
        <f>F1054*G1054</f>
        <v>1006.36</v>
      </c>
    </row>
    <row r="1055" spans="2:8" ht="38.25">
      <c r="B1055" s="7" t="s">
        <v>51</v>
      </c>
      <c r="C1055" s="8" t="s">
        <v>52</v>
      </c>
      <c r="D1055" s="9" t="s">
        <v>15</v>
      </c>
      <c r="E1055" s="9" t="s">
        <v>42</v>
      </c>
      <c r="F1055" s="10">
        <v>134.97999999999999</v>
      </c>
      <c r="G1055" s="10">
        <v>140.08000000000001</v>
      </c>
      <c r="H1055" s="11">
        <f>F1055*G1055</f>
        <v>18907.9984</v>
      </c>
    </row>
    <row r="1056" spans="2:8">
      <c r="B1056" s="6" t="s">
        <v>1320</v>
      </c>
      <c r="C1056" s="57" t="s">
        <v>121</v>
      </c>
      <c r="D1056" s="57"/>
      <c r="E1056" s="57"/>
      <c r="F1056" s="57"/>
      <c r="G1056" s="57"/>
      <c r="H1056" s="58"/>
    </row>
    <row r="1057" spans="2:8" ht="38.25">
      <c r="B1057" s="7" t="s">
        <v>51</v>
      </c>
      <c r="C1057" s="8" t="s">
        <v>52</v>
      </c>
      <c r="D1057" s="9" t="s">
        <v>15</v>
      </c>
      <c r="E1057" s="9" t="s">
        <v>42</v>
      </c>
      <c r="F1057" s="10">
        <v>119.9</v>
      </c>
      <c r="G1057" s="10">
        <v>140.08000000000001</v>
      </c>
      <c r="H1057" s="11">
        <f>F1057*G1057</f>
        <v>16795.592000000001</v>
      </c>
    </row>
    <row r="1058" spans="2:8">
      <c r="B1058" s="59" t="s">
        <v>2326</v>
      </c>
      <c r="C1058" s="60"/>
      <c r="D1058" s="60"/>
      <c r="E1058" s="60"/>
      <c r="F1058" s="60"/>
      <c r="G1058" s="61"/>
      <c r="H1058" s="13">
        <f>SUM(H1057,H1054:H1055)</f>
        <v>36709.950400000002</v>
      </c>
    </row>
    <row r="1059" spans="2:8">
      <c r="B1059" s="6" t="s">
        <v>1321</v>
      </c>
      <c r="C1059" s="57" t="s">
        <v>1322</v>
      </c>
      <c r="D1059" s="57"/>
      <c r="E1059" s="57"/>
      <c r="F1059" s="57"/>
      <c r="G1059" s="57"/>
      <c r="H1059" s="58"/>
    </row>
    <row r="1060" spans="2:8">
      <c r="B1060" s="6" t="s">
        <v>1323</v>
      </c>
      <c r="C1060" s="57" t="s">
        <v>1324</v>
      </c>
      <c r="D1060" s="57"/>
      <c r="E1060" s="57"/>
      <c r="F1060" s="57"/>
      <c r="G1060" s="57"/>
      <c r="H1060" s="58"/>
    </row>
    <row r="1061" spans="2:8">
      <c r="B1061" s="6" t="s">
        <v>1325</v>
      </c>
      <c r="C1061" s="57" t="s">
        <v>1326</v>
      </c>
      <c r="D1061" s="57"/>
      <c r="E1061" s="57"/>
      <c r="F1061" s="57"/>
      <c r="G1061" s="57"/>
      <c r="H1061" s="58"/>
    </row>
    <row r="1062" spans="2:8" ht="89.25">
      <c r="B1062" s="7" t="s">
        <v>1327</v>
      </c>
      <c r="C1062" s="8" t="s">
        <v>1328</v>
      </c>
      <c r="D1062" s="9" t="s">
        <v>15</v>
      </c>
      <c r="E1062" s="9" t="s">
        <v>21</v>
      </c>
      <c r="F1062" s="10">
        <v>102.65</v>
      </c>
      <c r="G1062" s="10">
        <v>57.83</v>
      </c>
      <c r="H1062" s="11">
        <f>F1062*G1062</f>
        <v>5936.2494999999999</v>
      </c>
    </row>
    <row r="1063" spans="2:8" ht="38.25">
      <c r="B1063" s="7" t="s">
        <v>57</v>
      </c>
      <c r="C1063" s="8" t="s">
        <v>58</v>
      </c>
      <c r="D1063" s="9" t="s">
        <v>15</v>
      </c>
      <c r="E1063" s="9" t="s">
        <v>59</v>
      </c>
      <c r="F1063" s="10">
        <v>4.4000000000000004</v>
      </c>
      <c r="G1063" s="10">
        <v>374.54</v>
      </c>
      <c r="H1063" s="11">
        <f>F1063*G1063</f>
        <v>1647.9760000000001</v>
      </c>
    </row>
    <row r="1064" spans="2:8" ht="25.5">
      <c r="B1064" s="7" t="s">
        <v>1329</v>
      </c>
      <c r="C1064" s="8" t="s">
        <v>1330</v>
      </c>
      <c r="D1064" s="9" t="s">
        <v>15</v>
      </c>
      <c r="E1064" s="9" t="s">
        <v>388</v>
      </c>
      <c r="F1064" s="10">
        <v>341</v>
      </c>
      <c r="G1064" s="10">
        <v>9.76</v>
      </c>
      <c r="H1064" s="11">
        <f>F1064*G1064</f>
        <v>3328.16</v>
      </c>
    </row>
    <row r="1065" spans="2:8" ht="25.5">
      <c r="B1065" s="7" t="s">
        <v>1331</v>
      </c>
      <c r="C1065" s="8" t="s">
        <v>1332</v>
      </c>
      <c r="D1065" s="9" t="s">
        <v>15</v>
      </c>
      <c r="E1065" s="9" t="s">
        <v>388</v>
      </c>
      <c r="F1065" s="10">
        <v>141</v>
      </c>
      <c r="G1065" s="10">
        <v>16.43</v>
      </c>
      <c r="H1065" s="11">
        <f>F1065*G1065</f>
        <v>2316.63</v>
      </c>
    </row>
    <row r="1066" spans="2:8">
      <c r="B1066" s="6" t="s">
        <v>1333</v>
      </c>
      <c r="C1066" s="57" t="s">
        <v>1334</v>
      </c>
      <c r="D1066" s="57"/>
      <c r="E1066" s="57"/>
      <c r="F1066" s="57"/>
      <c r="G1066" s="57"/>
      <c r="H1066" s="58"/>
    </row>
    <row r="1067" spans="2:8" ht="51">
      <c r="B1067" s="7" t="s">
        <v>1335</v>
      </c>
      <c r="C1067" s="8" t="s">
        <v>1336</v>
      </c>
      <c r="D1067" s="9" t="s">
        <v>15</v>
      </c>
      <c r="E1067" s="9" t="s">
        <v>21</v>
      </c>
      <c r="F1067" s="10">
        <v>22</v>
      </c>
      <c r="G1067" s="10">
        <v>83.19</v>
      </c>
      <c r="H1067" s="11">
        <f>F1067*G1067</f>
        <v>1830.1799999999998</v>
      </c>
    </row>
    <row r="1068" spans="2:8" ht="76.5">
      <c r="B1068" s="7" t="s">
        <v>1337</v>
      </c>
      <c r="C1068" s="8" t="s">
        <v>1338</v>
      </c>
      <c r="D1068" s="9" t="s">
        <v>15</v>
      </c>
      <c r="E1068" s="9" t="s">
        <v>59</v>
      </c>
      <c r="F1068" s="10">
        <v>1</v>
      </c>
      <c r="G1068" s="10">
        <v>365.79</v>
      </c>
      <c r="H1068" s="11">
        <f>F1068*G1068</f>
        <v>365.79</v>
      </c>
    </row>
    <row r="1069" spans="2:8" ht="25.5">
      <c r="B1069" s="7" t="s">
        <v>1339</v>
      </c>
      <c r="C1069" s="8" t="s">
        <v>1340</v>
      </c>
      <c r="D1069" s="9" t="s">
        <v>15</v>
      </c>
      <c r="E1069" s="9" t="s">
        <v>388</v>
      </c>
      <c r="F1069" s="10">
        <v>3</v>
      </c>
      <c r="G1069" s="10">
        <v>12.62</v>
      </c>
      <c r="H1069" s="11">
        <f>F1069*G1069</f>
        <v>37.86</v>
      </c>
    </row>
    <row r="1070" spans="2:8" ht="25.5">
      <c r="B1070" s="7" t="s">
        <v>1298</v>
      </c>
      <c r="C1070" s="8" t="s">
        <v>1299</v>
      </c>
      <c r="D1070" s="9" t="s">
        <v>15</v>
      </c>
      <c r="E1070" s="9" t="s">
        <v>388</v>
      </c>
      <c r="F1070" s="10">
        <v>54</v>
      </c>
      <c r="G1070" s="10">
        <v>12.04</v>
      </c>
      <c r="H1070" s="11">
        <f>F1070*G1070</f>
        <v>650.16</v>
      </c>
    </row>
    <row r="1071" spans="2:8" ht="25.5">
      <c r="B1071" s="7" t="s">
        <v>1331</v>
      </c>
      <c r="C1071" s="8" t="s">
        <v>1332</v>
      </c>
      <c r="D1071" s="9" t="s">
        <v>15</v>
      </c>
      <c r="E1071" s="9" t="s">
        <v>388</v>
      </c>
      <c r="F1071" s="10">
        <v>28</v>
      </c>
      <c r="G1071" s="10">
        <v>16.43</v>
      </c>
      <c r="H1071" s="11">
        <f>F1071*G1071</f>
        <v>460.03999999999996</v>
      </c>
    </row>
    <row r="1072" spans="2:8">
      <c r="B1072" s="6" t="s">
        <v>1341</v>
      </c>
      <c r="C1072" s="57" t="s">
        <v>1342</v>
      </c>
      <c r="D1072" s="57"/>
      <c r="E1072" s="57"/>
      <c r="F1072" s="57"/>
      <c r="G1072" s="57"/>
      <c r="H1072" s="58"/>
    </row>
    <row r="1073" spans="2:8" ht="51">
      <c r="B1073" s="7" t="s">
        <v>1335</v>
      </c>
      <c r="C1073" s="8" t="s">
        <v>1336</v>
      </c>
      <c r="D1073" s="9" t="s">
        <v>15</v>
      </c>
      <c r="E1073" s="9" t="s">
        <v>21</v>
      </c>
      <c r="F1073" s="10">
        <v>70.569999999999993</v>
      </c>
      <c r="G1073" s="10">
        <v>83.19</v>
      </c>
      <c r="H1073" s="11">
        <f t="shared" ref="H1073:H1078" si="41">F1073*G1073</f>
        <v>5870.7182999999995</v>
      </c>
    </row>
    <row r="1074" spans="2:8" ht="38.25">
      <c r="B1074" s="7" t="s">
        <v>57</v>
      </c>
      <c r="C1074" s="8" t="s">
        <v>58</v>
      </c>
      <c r="D1074" s="9" t="s">
        <v>15</v>
      </c>
      <c r="E1074" s="9" t="s">
        <v>59</v>
      </c>
      <c r="F1074" s="10">
        <v>3.53</v>
      </c>
      <c r="G1074" s="10">
        <v>374.54</v>
      </c>
      <c r="H1074" s="11">
        <f t="shared" si="41"/>
        <v>1322.1261999999999</v>
      </c>
    </row>
    <row r="1075" spans="2:8" ht="25.5">
      <c r="B1075" s="7" t="s">
        <v>1339</v>
      </c>
      <c r="C1075" s="8" t="s">
        <v>1340</v>
      </c>
      <c r="D1075" s="9" t="s">
        <v>15</v>
      </c>
      <c r="E1075" s="9" t="s">
        <v>388</v>
      </c>
      <c r="F1075" s="10">
        <v>9</v>
      </c>
      <c r="G1075" s="10">
        <v>12.62</v>
      </c>
      <c r="H1075" s="11">
        <f t="shared" si="41"/>
        <v>113.58</v>
      </c>
    </row>
    <row r="1076" spans="2:8" ht="25.5">
      <c r="B1076" s="7" t="s">
        <v>1298</v>
      </c>
      <c r="C1076" s="8" t="s">
        <v>1299</v>
      </c>
      <c r="D1076" s="9" t="s">
        <v>15</v>
      </c>
      <c r="E1076" s="9" t="s">
        <v>388</v>
      </c>
      <c r="F1076" s="10">
        <v>84</v>
      </c>
      <c r="G1076" s="10">
        <v>12.04</v>
      </c>
      <c r="H1076" s="11">
        <f t="shared" si="41"/>
        <v>1011.3599999999999</v>
      </c>
    </row>
    <row r="1077" spans="2:8" ht="25.5">
      <c r="B1077" s="7" t="s">
        <v>1329</v>
      </c>
      <c r="C1077" s="8" t="s">
        <v>1330</v>
      </c>
      <c r="D1077" s="9" t="s">
        <v>15</v>
      </c>
      <c r="E1077" s="9" t="s">
        <v>388</v>
      </c>
      <c r="F1077" s="10">
        <v>100</v>
      </c>
      <c r="G1077" s="10">
        <v>9.76</v>
      </c>
      <c r="H1077" s="11">
        <f t="shared" si="41"/>
        <v>976</v>
      </c>
    </row>
    <row r="1078" spans="2:8" ht="25.5">
      <c r="B1078" s="7" t="s">
        <v>1331</v>
      </c>
      <c r="C1078" s="8" t="s">
        <v>1332</v>
      </c>
      <c r="D1078" s="9" t="s">
        <v>15</v>
      </c>
      <c r="E1078" s="9" t="s">
        <v>388</v>
      </c>
      <c r="F1078" s="10">
        <v>80</v>
      </c>
      <c r="G1078" s="10">
        <v>16.43</v>
      </c>
      <c r="H1078" s="11">
        <f t="shared" si="41"/>
        <v>1314.4</v>
      </c>
    </row>
    <row r="1079" spans="2:8">
      <c r="B1079" s="6" t="s">
        <v>1343</v>
      </c>
      <c r="C1079" s="57" t="s">
        <v>1344</v>
      </c>
      <c r="D1079" s="57"/>
      <c r="E1079" s="57"/>
      <c r="F1079" s="57"/>
      <c r="G1079" s="57"/>
      <c r="H1079" s="58"/>
    </row>
    <row r="1080" spans="2:8" ht="25.5">
      <c r="B1080" s="7" t="s">
        <v>97</v>
      </c>
      <c r="C1080" s="8" t="s">
        <v>98</v>
      </c>
      <c r="D1080" s="9" t="s">
        <v>15</v>
      </c>
      <c r="E1080" s="9" t="s">
        <v>59</v>
      </c>
      <c r="F1080" s="10">
        <v>0.2</v>
      </c>
      <c r="G1080" s="10">
        <v>261.83999999999997</v>
      </c>
      <c r="H1080" s="11">
        <f>F1080*G1080</f>
        <v>52.367999999999995</v>
      </c>
    </row>
    <row r="1081" spans="2:8" ht="89.25">
      <c r="B1081" s="7" t="s">
        <v>55</v>
      </c>
      <c r="C1081" s="8" t="s">
        <v>56</v>
      </c>
      <c r="D1081" s="9" t="s">
        <v>15</v>
      </c>
      <c r="E1081" s="9" t="s">
        <v>21</v>
      </c>
      <c r="F1081" s="10">
        <v>1.1000000000000001</v>
      </c>
      <c r="G1081" s="10">
        <v>51.22</v>
      </c>
      <c r="H1081" s="11">
        <f>F1081*G1081</f>
        <v>56.342000000000006</v>
      </c>
    </row>
    <row r="1082" spans="2:8" ht="38.25">
      <c r="B1082" s="7" t="s">
        <v>57</v>
      </c>
      <c r="C1082" s="8" t="s">
        <v>58</v>
      </c>
      <c r="D1082" s="9" t="s">
        <v>15</v>
      </c>
      <c r="E1082" s="9" t="s">
        <v>59</v>
      </c>
      <c r="F1082" s="10">
        <v>0.03</v>
      </c>
      <c r="G1082" s="10">
        <v>374.54</v>
      </c>
      <c r="H1082" s="11">
        <f>F1082*G1082</f>
        <v>11.2362</v>
      </c>
    </row>
    <row r="1083" spans="2:8">
      <c r="B1083" s="6" t="s">
        <v>1345</v>
      </c>
      <c r="C1083" s="57" t="s">
        <v>1346</v>
      </c>
      <c r="D1083" s="57"/>
      <c r="E1083" s="57"/>
      <c r="F1083" s="57"/>
      <c r="G1083" s="57"/>
      <c r="H1083" s="58"/>
    </row>
    <row r="1084" spans="2:8">
      <c r="B1084" s="6" t="s">
        <v>1347</v>
      </c>
      <c r="C1084" s="57" t="s">
        <v>1348</v>
      </c>
      <c r="D1084" s="57"/>
      <c r="E1084" s="57"/>
      <c r="F1084" s="57"/>
      <c r="G1084" s="57"/>
      <c r="H1084" s="58"/>
    </row>
    <row r="1085" spans="2:8" ht="38.25">
      <c r="B1085" s="7" t="s">
        <v>1349</v>
      </c>
      <c r="C1085" s="8" t="s">
        <v>1350</v>
      </c>
      <c r="D1085" s="9" t="s">
        <v>15</v>
      </c>
      <c r="E1085" s="9" t="s">
        <v>42</v>
      </c>
      <c r="F1085" s="10">
        <v>28</v>
      </c>
      <c r="G1085" s="10">
        <v>93.38</v>
      </c>
      <c r="H1085" s="11">
        <f>F1085*G1085</f>
        <v>2614.64</v>
      </c>
    </row>
    <row r="1086" spans="2:8" ht="25.5">
      <c r="B1086" s="7" t="s">
        <v>1329</v>
      </c>
      <c r="C1086" s="8" t="s">
        <v>1330</v>
      </c>
      <c r="D1086" s="9" t="s">
        <v>15</v>
      </c>
      <c r="E1086" s="9" t="s">
        <v>388</v>
      </c>
      <c r="F1086" s="10">
        <v>158</v>
      </c>
      <c r="G1086" s="10">
        <v>9.76</v>
      </c>
      <c r="H1086" s="11">
        <f>F1086*G1086</f>
        <v>1542.08</v>
      </c>
    </row>
    <row r="1087" spans="2:8" ht="25.5">
      <c r="B1087" s="7" t="s">
        <v>1331</v>
      </c>
      <c r="C1087" s="8" t="s">
        <v>1332</v>
      </c>
      <c r="D1087" s="9" t="s">
        <v>15</v>
      </c>
      <c r="E1087" s="9" t="s">
        <v>388</v>
      </c>
      <c r="F1087" s="10">
        <v>29</v>
      </c>
      <c r="G1087" s="10">
        <v>16.43</v>
      </c>
      <c r="H1087" s="11">
        <f>F1087*G1087</f>
        <v>476.46999999999997</v>
      </c>
    </row>
    <row r="1088" spans="2:8">
      <c r="B1088" s="6" t="s">
        <v>1351</v>
      </c>
      <c r="C1088" s="57" t="s">
        <v>1352</v>
      </c>
      <c r="D1088" s="57"/>
      <c r="E1088" s="57"/>
      <c r="F1088" s="57"/>
      <c r="G1088" s="57"/>
      <c r="H1088" s="58"/>
    </row>
    <row r="1089" spans="2:8" ht="51">
      <c r="B1089" s="7" t="s">
        <v>1335</v>
      </c>
      <c r="C1089" s="8" t="s">
        <v>1336</v>
      </c>
      <c r="D1089" s="9" t="s">
        <v>15</v>
      </c>
      <c r="E1089" s="9" t="s">
        <v>21</v>
      </c>
      <c r="F1089" s="10">
        <v>20.45</v>
      </c>
      <c r="G1089" s="10">
        <v>83.19</v>
      </c>
      <c r="H1089" s="11">
        <f>F1089*G1089</f>
        <v>1701.2355</v>
      </c>
    </row>
    <row r="1090" spans="2:8" ht="38.25">
      <c r="B1090" s="7" t="s">
        <v>57</v>
      </c>
      <c r="C1090" s="8" t="s">
        <v>58</v>
      </c>
      <c r="D1090" s="9" t="s">
        <v>15</v>
      </c>
      <c r="E1090" s="9" t="s">
        <v>59</v>
      </c>
      <c r="F1090" s="10">
        <v>1.02</v>
      </c>
      <c r="G1090" s="10">
        <v>374.54</v>
      </c>
      <c r="H1090" s="11">
        <f>F1090*G1090</f>
        <v>382.0308</v>
      </c>
    </row>
    <row r="1091" spans="2:8" ht="25.5">
      <c r="B1091" s="7" t="s">
        <v>1298</v>
      </c>
      <c r="C1091" s="8" t="s">
        <v>1299</v>
      </c>
      <c r="D1091" s="9" t="s">
        <v>15</v>
      </c>
      <c r="E1091" s="9" t="s">
        <v>388</v>
      </c>
      <c r="F1091" s="10">
        <v>38</v>
      </c>
      <c r="G1091" s="10">
        <v>12.04</v>
      </c>
      <c r="H1091" s="11">
        <f>F1091*G1091</f>
        <v>457.52</v>
      </c>
    </row>
    <row r="1092" spans="2:8" ht="25.5">
      <c r="B1092" s="7" t="s">
        <v>1329</v>
      </c>
      <c r="C1092" s="8" t="s">
        <v>1330</v>
      </c>
      <c r="D1092" s="9" t="s">
        <v>15</v>
      </c>
      <c r="E1092" s="9" t="s">
        <v>388</v>
      </c>
      <c r="F1092" s="10">
        <v>30</v>
      </c>
      <c r="G1092" s="10">
        <v>9.76</v>
      </c>
      <c r="H1092" s="11">
        <f>F1092*G1092</f>
        <v>292.8</v>
      </c>
    </row>
    <row r="1093" spans="2:8" ht="25.5">
      <c r="B1093" s="7" t="s">
        <v>1331</v>
      </c>
      <c r="C1093" s="8" t="s">
        <v>1332</v>
      </c>
      <c r="D1093" s="9" t="s">
        <v>15</v>
      </c>
      <c r="E1093" s="9" t="s">
        <v>388</v>
      </c>
      <c r="F1093" s="10">
        <v>21</v>
      </c>
      <c r="G1093" s="10">
        <v>16.43</v>
      </c>
      <c r="H1093" s="11">
        <f>F1093*G1093</f>
        <v>345.03</v>
      </c>
    </row>
    <row r="1094" spans="2:8">
      <c r="B1094" s="6" t="s">
        <v>1353</v>
      </c>
      <c r="C1094" s="57" t="s">
        <v>1354</v>
      </c>
      <c r="D1094" s="57"/>
      <c r="E1094" s="57"/>
      <c r="F1094" s="57"/>
      <c r="G1094" s="57"/>
      <c r="H1094" s="58"/>
    </row>
    <row r="1095" spans="2:8" ht="89.25">
      <c r="B1095" s="7" t="s">
        <v>55</v>
      </c>
      <c r="C1095" s="8" t="s">
        <v>56</v>
      </c>
      <c r="D1095" s="9" t="s">
        <v>15</v>
      </c>
      <c r="E1095" s="9" t="s">
        <v>21</v>
      </c>
      <c r="F1095" s="10">
        <v>6.6</v>
      </c>
      <c r="G1095" s="10">
        <v>51.22</v>
      </c>
      <c r="H1095" s="11">
        <f>F1095*G1095</f>
        <v>338.05199999999996</v>
      </c>
    </row>
    <row r="1096" spans="2:8" ht="38.25">
      <c r="B1096" s="7" t="s">
        <v>57</v>
      </c>
      <c r="C1096" s="8" t="s">
        <v>58</v>
      </c>
      <c r="D1096" s="9" t="s">
        <v>15</v>
      </c>
      <c r="E1096" s="9" t="s">
        <v>59</v>
      </c>
      <c r="F1096" s="10">
        <v>1.95</v>
      </c>
      <c r="G1096" s="10">
        <v>374.54</v>
      </c>
      <c r="H1096" s="11">
        <f>F1096*G1096</f>
        <v>730.35300000000007</v>
      </c>
    </row>
    <row r="1097" spans="2:8" ht="25.5">
      <c r="B1097" s="7" t="s">
        <v>1298</v>
      </c>
      <c r="C1097" s="8" t="s">
        <v>1299</v>
      </c>
      <c r="D1097" s="9" t="s">
        <v>15</v>
      </c>
      <c r="E1097" s="9" t="s">
        <v>388</v>
      </c>
      <c r="F1097" s="10">
        <v>57</v>
      </c>
      <c r="G1097" s="10">
        <v>12.04</v>
      </c>
      <c r="H1097" s="11">
        <f>F1097*G1097</f>
        <v>686.28</v>
      </c>
    </row>
    <row r="1098" spans="2:8">
      <c r="B1098" s="6" t="s">
        <v>1355</v>
      </c>
      <c r="C1098" s="57" t="s">
        <v>1356</v>
      </c>
      <c r="D1098" s="57"/>
      <c r="E1098" s="57"/>
      <c r="F1098" s="57"/>
      <c r="G1098" s="57"/>
      <c r="H1098" s="58"/>
    </row>
    <row r="1099" spans="2:8" ht="89.25">
      <c r="B1099" s="7" t="s">
        <v>1327</v>
      </c>
      <c r="C1099" s="8" t="s">
        <v>1328</v>
      </c>
      <c r="D1099" s="9" t="s">
        <v>15</v>
      </c>
      <c r="E1099" s="9" t="s">
        <v>21</v>
      </c>
      <c r="F1099" s="10">
        <v>45.61</v>
      </c>
      <c r="G1099" s="10">
        <v>57.83</v>
      </c>
      <c r="H1099" s="11">
        <f>F1099*G1099</f>
        <v>2637.6262999999999</v>
      </c>
    </row>
    <row r="1100" spans="2:8" ht="38.25">
      <c r="B1100" s="7" t="s">
        <v>57</v>
      </c>
      <c r="C1100" s="8" t="s">
        <v>58</v>
      </c>
      <c r="D1100" s="9" t="s">
        <v>15</v>
      </c>
      <c r="E1100" s="9" t="s">
        <v>59</v>
      </c>
      <c r="F1100" s="10">
        <v>1.95</v>
      </c>
      <c r="G1100" s="10">
        <v>374.54</v>
      </c>
      <c r="H1100" s="11">
        <f>F1100*G1100</f>
        <v>730.35300000000007</v>
      </c>
    </row>
    <row r="1101" spans="2:8" ht="25.5">
      <c r="B1101" s="7" t="s">
        <v>1329</v>
      </c>
      <c r="C1101" s="8" t="s">
        <v>1330</v>
      </c>
      <c r="D1101" s="9" t="s">
        <v>15</v>
      </c>
      <c r="E1101" s="9" t="s">
        <v>388</v>
      </c>
      <c r="F1101" s="10">
        <v>168</v>
      </c>
      <c r="G1101" s="10">
        <v>9.76</v>
      </c>
      <c r="H1101" s="11">
        <f>F1101*G1101</f>
        <v>1639.68</v>
      </c>
    </row>
    <row r="1102" spans="2:8" ht="25.5">
      <c r="B1102" s="7" t="s">
        <v>1331</v>
      </c>
      <c r="C1102" s="8" t="s">
        <v>1332</v>
      </c>
      <c r="D1102" s="9" t="s">
        <v>15</v>
      </c>
      <c r="E1102" s="9" t="s">
        <v>388</v>
      </c>
      <c r="F1102" s="10">
        <v>63</v>
      </c>
      <c r="G1102" s="10">
        <v>16.43</v>
      </c>
      <c r="H1102" s="11">
        <f>F1102*G1102</f>
        <v>1035.0899999999999</v>
      </c>
    </row>
    <row r="1103" spans="2:8">
      <c r="B1103" s="6" t="s">
        <v>1357</v>
      </c>
      <c r="C1103" s="57" t="s">
        <v>1358</v>
      </c>
      <c r="D1103" s="57"/>
      <c r="E1103" s="57"/>
      <c r="F1103" s="57"/>
      <c r="G1103" s="57"/>
      <c r="H1103" s="58"/>
    </row>
    <row r="1104" spans="2:8" ht="89.25">
      <c r="B1104" s="7" t="s">
        <v>1327</v>
      </c>
      <c r="C1104" s="8" t="s">
        <v>1328</v>
      </c>
      <c r="D1104" s="9" t="s">
        <v>15</v>
      </c>
      <c r="E1104" s="9" t="s">
        <v>21</v>
      </c>
      <c r="F1104" s="10">
        <v>31.78</v>
      </c>
      <c r="G1104" s="10">
        <v>57.83</v>
      </c>
      <c r="H1104" s="11">
        <f>F1104*G1104</f>
        <v>1837.8374000000001</v>
      </c>
    </row>
    <row r="1105" spans="2:8" ht="38.25">
      <c r="B1105" s="7" t="s">
        <v>57</v>
      </c>
      <c r="C1105" s="8" t="s">
        <v>58</v>
      </c>
      <c r="D1105" s="9" t="s">
        <v>15</v>
      </c>
      <c r="E1105" s="9" t="s">
        <v>59</v>
      </c>
      <c r="F1105" s="10">
        <v>1.36</v>
      </c>
      <c r="G1105" s="10">
        <v>374.54</v>
      </c>
      <c r="H1105" s="11">
        <f>F1105*G1105</f>
        <v>509.37440000000004</v>
      </c>
    </row>
    <row r="1106" spans="2:8" ht="25.5">
      <c r="B1106" s="7" t="s">
        <v>1329</v>
      </c>
      <c r="C1106" s="8" t="s">
        <v>1330</v>
      </c>
      <c r="D1106" s="9" t="s">
        <v>15</v>
      </c>
      <c r="E1106" s="9" t="s">
        <v>388</v>
      </c>
      <c r="F1106" s="10">
        <v>120</v>
      </c>
      <c r="G1106" s="10">
        <v>9.76</v>
      </c>
      <c r="H1106" s="11">
        <f>F1106*G1106</f>
        <v>1171.2</v>
      </c>
    </row>
    <row r="1107" spans="2:8" ht="25.5">
      <c r="B1107" s="7" t="s">
        <v>1331</v>
      </c>
      <c r="C1107" s="8" t="s">
        <v>1332</v>
      </c>
      <c r="D1107" s="9" t="s">
        <v>15</v>
      </c>
      <c r="E1107" s="9" t="s">
        <v>388</v>
      </c>
      <c r="F1107" s="10">
        <v>31</v>
      </c>
      <c r="G1107" s="10">
        <v>16.43</v>
      </c>
      <c r="H1107" s="11">
        <f>F1107*G1107</f>
        <v>509.33</v>
      </c>
    </row>
    <row r="1108" spans="2:8">
      <c r="B1108" s="6" t="s">
        <v>1359</v>
      </c>
      <c r="C1108" s="57" t="s">
        <v>1360</v>
      </c>
      <c r="D1108" s="57"/>
      <c r="E1108" s="57"/>
      <c r="F1108" s="57"/>
      <c r="G1108" s="57"/>
      <c r="H1108" s="58"/>
    </row>
    <row r="1109" spans="2:8" ht="89.25">
      <c r="B1109" s="7" t="s">
        <v>1327</v>
      </c>
      <c r="C1109" s="8" t="s">
        <v>1328</v>
      </c>
      <c r="D1109" s="9" t="s">
        <v>15</v>
      </c>
      <c r="E1109" s="9" t="s">
        <v>21</v>
      </c>
      <c r="F1109" s="10">
        <v>85.41</v>
      </c>
      <c r="G1109" s="10">
        <v>57.83</v>
      </c>
      <c r="H1109" s="11">
        <f>F1109*G1109</f>
        <v>4939.2602999999999</v>
      </c>
    </row>
    <row r="1110" spans="2:8" ht="38.25">
      <c r="B1110" s="7" t="s">
        <v>57</v>
      </c>
      <c r="C1110" s="8" t="s">
        <v>58</v>
      </c>
      <c r="D1110" s="9" t="s">
        <v>15</v>
      </c>
      <c r="E1110" s="9" t="s">
        <v>59</v>
      </c>
      <c r="F1110" s="10">
        <v>3.66</v>
      </c>
      <c r="G1110" s="10">
        <v>374.54</v>
      </c>
      <c r="H1110" s="11">
        <f>F1110*G1110</f>
        <v>1370.8164000000002</v>
      </c>
    </row>
    <row r="1111" spans="2:8" ht="25.5">
      <c r="B1111" s="7" t="s">
        <v>1339</v>
      </c>
      <c r="C1111" s="8" t="s">
        <v>1340</v>
      </c>
      <c r="D1111" s="9" t="s">
        <v>15</v>
      </c>
      <c r="E1111" s="9" t="s">
        <v>388</v>
      </c>
      <c r="F1111" s="10">
        <v>10</v>
      </c>
      <c r="G1111" s="10">
        <v>12.62</v>
      </c>
      <c r="H1111" s="11">
        <f>F1111*G1111</f>
        <v>126.19999999999999</v>
      </c>
    </row>
    <row r="1112" spans="2:8" ht="25.5">
      <c r="B1112" s="7" t="s">
        <v>1329</v>
      </c>
      <c r="C1112" s="8" t="s">
        <v>1330</v>
      </c>
      <c r="D1112" s="9" t="s">
        <v>15</v>
      </c>
      <c r="E1112" s="9" t="s">
        <v>388</v>
      </c>
      <c r="F1112" s="10">
        <v>273</v>
      </c>
      <c r="G1112" s="10">
        <v>9.76</v>
      </c>
      <c r="H1112" s="11">
        <f>F1112*G1112</f>
        <v>2664.48</v>
      </c>
    </row>
    <row r="1113" spans="2:8" ht="25.5">
      <c r="B1113" s="7" t="s">
        <v>1331</v>
      </c>
      <c r="C1113" s="8" t="s">
        <v>1332</v>
      </c>
      <c r="D1113" s="9" t="s">
        <v>15</v>
      </c>
      <c r="E1113" s="9" t="s">
        <v>388</v>
      </c>
      <c r="F1113" s="10">
        <v>97</v>
      </c>
      <c r="G1113" s="10">
        <v>16.43</v>
      </c>
      <c r="H1113" s="11">
        <f>F1113*G1113</f>
        <v>1593.71</v>
      </c>
    </row>
    <row r="1114" spans="2:8">
      <c r="B1114" s="6" t="s">
        <v>1361</v>
      </c>
      <c r="C1114" s="57" t="s">
        <v>1362</v>
      </c>
      <c r="D1114" s="57"/>
      <c r="E1114" s="57"/>
      <c r="F1114" s="57"/>
      <c r="G1114" s="57"/>
      <c r="H1114" s="58"/>
    </row>
    <row r="1115" spans="2:8" ht="89.25">
      <c r="B1115" s="7" t="s">
        <v>1327</v>
      </c>
      <c r="C1115" s="8" t="s">
        <v>1328</v>
      </c>
      <c r="D1115" s="9" t="s">
        <v>15</v>
      </c>
      <c r="E1115" s="9" t="s">
        <v>21</v>
      </c>
      <c r="F1115" s="10">
        <v>9.42</v>
      </c>
      <c r="G1115" s="10">
        <v>57.83</v>
      </c>
      <c r="H1115" s="11">
        <f>F1115*G1115</f>
        <v>544.7586</v>
      </c>
    </row>
    <row r="1116" spans="2:8" ht="38.25">
      <c r="B1116" s="7" t="s">
        <v>57</v>
      </c>
      <c r="C1116" s="8" t="s">
        <v>58</v>
      </c>
      <c r="D1116" s="9" t="s">
        <v>15</v>
      </c>
      <c r="E1116" s="9" t="s">
        <v>59</v>
      </c>
      <c r="F1116" s="10">
        <v>0.46</v>
      </c>
      <c r="G1116" s="10">
        <v>374.54</v>
      </c>
      <c r="H1116" s="11">
        <f>F1116*G1116</f>
        <v>172.28840000000002</v>
      </c>
    </row>
    <row r="1117" spans="2:8" ht="25.5">
      <c r="B1117" s="7" t="s">
        <v>1363</v>
      </c>
      <c r="C1117" s="8" t="s">
        <v>1364</v>
      </c>
      <c r="D1117" s="9" t="s">
        <v>15</v>
      </c>
      <c r="E1117" s="9" t="s">
        <v>388</v>
      </c>
      <c r="F1117" s="10">
        <v>99</v>
      </c>
      <c r="G1117" s="10">
        <v>8.0299999999999994</v>
      </c>
      <c r="H1117" s="11">
        <f>F1117*G1117</f>
        <v>794.96999999999991</v>
      </c>
    </row>
    <row r="1118" spans="2:8" ht="25.5">
      <c r="B1118" s="7" t="s">
        <v>1331</v>
      </c>
      <c r="C1118" s="8" t="s">
        <v>1332</v>
      </c>
      <c r="D1118" s="9" t="s">
        <v>15</v>
      </c>
      <c r="E1118" s="9" t="s">
        <v>388</v>
      </c>
      <c r="F1118" s="10">
        <v>11</v>
      </c>
      <c r="G1118" s="10">
        <v>16.43</v>
      </c>
      <c r="H1118" s="11">
        <f>F1118*G1118</f>
        <v>180.73</v>
      </c>
    </row>
    <row r="1119" spans="2:8">
      <c r="B1119" s="6" t="s">
        <v>1365</v>
      </c>
      <c r="C1119" s="57" t="s">
        <v>1366</v>
      </c>
      <c r="D1119" s="57"/>
      <c r="E1119" s="57"/>
      <c r="F1119" s="57"/>
      <c r="G1119" s="57"/>
      <c r="H1119" s="58"/>
    </row>
    <row r="1120" spans="2:8" ht="89.25">
      <c r="B1120" s="7" t="s">
        <v>1327</v>
      </c>
      <c r="C1120" s="8" t="s">
        <v>1328</v>
      </c>
      <c r="D1120" s="9" t="s">
        <v>15</v>
      </c>
      <c r="E1120" s="9" t="s">
        <v>21</v>
      </c>
      <c r="F1120" s="10">
        <v>4.9400000000000004</v>
      </c>
      <c r="G1120" s="10">
        <v>57.83</v>
      </c>
      <c r="H1120" s="11">
        <f>F1120*G1120</f>
        <v>285.68020000000001</v>
      </c>
    </row>
    <row r="1121" spans="2:8" ht="38.25">
      <c r="B1121" s="7" t="s">
        <v>57</v>
      </c>
      <c r="C1121" s="8" t="s">
        <v>58</v>
      </c>
      <c r="D1121" s="9" t="s">
        <v>15</v>
      </c>
      <c r="E1121" s="9" t="s">
        <v>59</v>
      </c>
      <c r="F1121" s="10">
        <v>0.28999999999999998</v>
      </c>
      <c r="G1121" s="10">
        <v>374.54</v>
      </c>
      <c r="H1121" s="11">
        <f>F1121*G1121</f>
        <v>108.61660000000001</v>
      </c>
    </row>
    <row r="1122" spans="2:8" ht="25.5">
      <c r="B1122" s="7" t="s">
        <v>1363</v>
      </c>
      <c r="C1122" s="8" t="s">
        <v>1364</v>
      </c>
      <c r="D1122" s="9" t="s">
        <v>15</v>
      </c>
      <c r="E1122" s="9" t="s">
        <v>388</v>
      </c>
      <c r="F1122" s="10">
        <v>50</v>
      </c>
      <c r="G1122" s="10">
        <v>8.0299999999999994</v>
      </c>
      <c r="H1122" s="11">
        <f>F1122*G1122</f>
        <v>401.49999999999994</v>
      </c>
    </row>
    <row r="1123" spans="2:8" ht="25.5">
      <c r="B1123" s="7" t="s">
        <v>1331</v>
      </c>
      <c r="C1123" s="8" t="s">
        <v>1332</v>
      </c>
      <c r="D1123" s="9" t="s">
        <v>15</v>
      </c>
      <c r="E1123" s="9" t="s">
        <v>388</v>
      </c>
      <c r="F1123" s="10">
        <v>6</v>
      </c>
      <c r="G1123" s="10">
        <v>16.43</v>
      </c>
      <c r="H1123" s="11">
        <f>F1123*G1123</f>
        <v>98.58</v>
      </c>
    </row>
    <row r="1124" spans="2:8">
      <c r="B1124" s="6" t="s">
        <v>1367</v>
      </c>
      <c r="C1124" s="57" t="s">
        <v>1368</v>
      </c>
      <c r="D1124" s="57"/>
      <c r="E1124" s="57"/>
      <c r="F1124" s="57"/>
      <c r="G1124" s="57"/>
      <c r="H1124" s="58"/>
    </row>
    <row r="1125" spans="2:8" ht="89.25">
      <c r="B1125" s="7" t="s">
        <v>1327</v>
      </c>
      <c r="C1125" s="8" t="s">
        <v>1328</v>
      </c>
      <c r="D1125" s="9" t="s">
        <v>15</v>
      </c>
      <c r="E1125" s="9" t="s">
        <v>21</v>
      </c>
      <c r="F1125" s="10">
        <v>20.56</v>
      </c>
      <c r="G1125" s="10">
        <v>57.83</v>
      </c>
      <c r="H1125" s="11">
        <f>F1125*G1125</f>
        <v>1188.9848</v>
      </c>
    </row>
    <row r="1126" spans="2:8" ht="38.25">
      <c r="B1126" s="7" t="s">
        <v>57</v>
      </c>
      <c r="C1126" s="8" t="s">
        <v>58</v>
      </c>
      <c r="D1126" s="9" t="s">
        <v>15</v>
      </c>
      <c r="E1126" s="9" t="s">
        <v>59</v>
      </c>
      <c r="F1126" s="10">
        <v>0.88</v>
      </c>
      <c r="G1126" s="10">
        <v>374.54</v>
      </c>
      <c r="H1126" s="11">
        <f>F1126*G1126</f>
        <v>329.59520000000003</v>
      </c>
    </row>
    <row r="1127" spans="2:8" ht="25.5">
      <c r="B1127" s="7" t="s">
        <v>1329</v>
      </c>
      <c r="C1127" s="8" t="s">
        <v>1330</v>
      </c>
      <c r="D1127" s="9" t="s">
        <v>15</v>
      </c>
      <c r="E1127" s="9" t="s">
        <v>388</v>
      </c>
      <c r="F1127" s="10">
        <v>74</v>
      </c>
      <c r="G1127" s="10">
        <v>9.76</v>
      </c>
      <c r="H1127" s="11">
        <f>F1127*G1127</f>
        <v>722.24</v>
      </c>
    </row>
    <row r="1128" spans="2:8" ht="25.5">
      <c r="B1128" s="7" t="s">
        <v>1331</v>
      </c>
      <c r="C1128" s="8" t="s">
        <v>1332</v>
      </c>
      <c r="D1128" s="9" t="s">
        <v>15</v>
      </c>
      <c r="E1128" s="9" t="s">
        <v>388</v>
      </c>
      <c r="F1128" s="10">
        <v>24</v>
      </c>
      <c r="G1128" s="10">
        <v>16.43</v>
      </c>
      <c r="H1128" s="11">
        <f>F1128*G1128</f>
        <v>394.32</v>
      </c>
    </row>
    <row r="1129" spans="2:8">
      <c r="B1129" s="6" t="s">
        <v>1369</v>
      </c>
      <c r="C1129" s="57" t="s">
        <v>1370</v>
      </c>
      <c r="D1129" s="57"/>
      <c r="E1129" s="57"/>
      <c r="F1129" s="57"/>
      <c r="G1129" s="57"/>
      <c r="H1129" s="58"/>
    </row>
    <row r="1130" spans="2:8" ht="51">
      <c r="B1130" s="7" t="s">
        <v>1335</v>
      </c>
      <c r="C1130" s="8" t="s">
        <v>1336</v>
      </c>
      <c r="D1130" s="9" t="s">
        <v>15</v>
      </c>
      <c r="E1130" s="9" t="s">
        <v>21</v>
      </c>
      <c r="F1130" s="10">
        <v>130.76</v>
      </c>
      <c r="G1130" s="10">
        <v>83.19</v>
      </c>
      <c r="H1130" s="11">
        <f t="shared" ref="H1130:H1136" si="42">F1130*G1130</f>
        <v>10877.924399999998</v>
      </c>
    </row>
    <row r="1131" spans="2:8" ht="38.25">
      <c r="B1131" s="7" t="s">
        <v>57</v>
      </c>
      <c r="C1131" s="8" t="s">
        <v>58</v>
      </c>
      <c r="D1131" s="9" t="s">
        <v>15</v>
      </c>
      <c r="E1131" s="9" t="s">
        <v>59</v>
      </c>
      <c r="F1131" s="10">
        <v>6.59</v>
      </c>
      <c r="G1131" s="10">
        <v>374.54</v>
      </c>
      <c r="H1131" s="11">
        <f t="shared" si="42"/>
        <v>2468.2186000000002</v>
      </c>
    </row>
    <row r="1132" spans="2:8" ht="25.5">
      <c r="B1132" s="7" t="s">
        <v>1339</v>
      </c>
      <c r="C1132" s="8" t="s">
        <v>1340</v>
      </c>
      <c r="D1132" s="9" t="s">
        <v>15</v>
      </c>
      <c r="E1132" s="9" t="s">
        <v>388</v>
      </c>
      <c r="F1132" s="10">
        <v>10</v>
      </c>
      <c r="G1132" s="10">
        <v>12.62</v>
      </c>
      <c r="H1132" s="11">
        <f t="shared" si="42"/>
        <v>126.19999999999999</v>
      </c>
    </row>
    <row r="1133" spans="2:8" ht="25.5">
      <c r="B1133" s="7" t="s">
        <v>1298</v>
      </c>
      <c r="C1133" s="8" t="s">
        <v>1299</v>
      </c>
      <c r="D1133" s="9" t="s">
        <v>15</v>
      </c>
      <c r="E1133" s="9" t="s">
        <v>388</v>
      </c>
      <c r="F1133" s="10">
        <v>244</v>
      </c>
      <c r="G1133" s="10">
        <v>12.04</v>
      </c>
      <c r="H1133" s="11">
        <f t="shared" si="42"/>
        <v>2937.7599999999998</v>
      </c>
    </row>
    <row r="1134" spans="2:8" ht="25.5">
      <c r="B1134" s="7" t="s">
        <v>1329</v>
      </c>
      <c r="C1134" s="8" t="s">
        <v>1330</v>
      </c>
      <c r="D1134" s="9" t="s">
        <v>15</v>
      </c>
      <c r="E1134" s="9" t="s">
        <v>388</v>
      </c>
      <c r="F1134" s="10">
        <v>68</v>
      </c>
      <c r="G1134" s="10">
        <v>9.76</v>
      </c>
      <c r="H1134" s="11">
        <f t="shared" si="42"/>
        <v>663.68</v>
      </c>
    </row>
    <row r="1135" spans="2:8" ht="25.5">
      <c r="B1135" s="7" t="s">
        <v>1363</v>
      </c>
      <c r="C1135" s="8" t="s">
        <v>1364</v>
      </c>
      <c r="D1135" s="9" t="s">
        <v>15</v>
      </c>
      <c r="E1135" s="9" t="s">
        <v>388</v>
      </c>
      <c r="F1135" s="10">
        <v>29</v>
      </c>
      <c r="G1135" s="10">
        <v>8.0299999999999994</v>
      </c>
      <c r="H1135" s="11">
        <f t="shared" si="42"/>
        <v>232.86999999999998</v>
      </c>
    </row>
    <row r="1136" spans="2:8" ht="25.5">
      <c r="B1136" s="7" t="s">
        <v>1331</v>
      </c>
      <c r="C1136" s="8" t="s">
        <v>1332</v>
      </c>
      <c r="D1136" s="9" t="s">
        <v>15</v>
      </c>
      <c r="E1136" s="9" t="s">
        <v>388</v>
      </c>
      <c r="F1136" s="10">
        <v>135</v>
      </c>
      <c r="G1136" s="10">
        <v>16.43</v>
      </c>
      <c r="H1136" s="11">
        <f t="shared" si="42"/>
        <v>2218.0500000000002</v>
      </c>
    </row>
    <row r="1137" spans="2:8">
      <c r="B1137" s="6" t="s">
        <v>1371</v>
      </c>
      <c r="C1137" s="57" t="s">
        <v>1372</v>
      </c>
      <c r="D1137" s="57"/>
      <c r="E1137" s="57"/>
      <c r="F1137" s="57"/>
      <c r="G1137" s="57"/>
      <c r="H1137" s="58"/>
    </row>
    <row r="1138" spans="2:8" ht="51">
      <c r="B1138" s="7" t="s">
        <v>1335</v>
      </c>
      <c r="C1138" s="8" t="s">
        <v>1336</v>
      </c>
      <c r="D1138" s="9" t="s">
        <v>15</v>
      </c>
      <c r="E1138" s="9" t="s">
        <v>21</v>
      </c>
      <c r="F1138" s="10">
        <v>65.03</v>
      </c>
      <c r="G1138" s="10">
        <v>83.19</v>
      </c>
      <c r="H1138" s="11">
        <f t="shared" ref="H1138:H1144" si="43">F1138*G1138</f>
        <v>5409.8456999999999</v>
      </c>
    </row>
    <row r="1139" spans="2:8" ht="38.25">
      <c r="B1139" s="7" t="s">
        <v>57</v>
      </c>
      <c r="C1139" s="8" t="s">
        <v>58</v>
      </c>
      <c r="D1139" s="9" t="s">
        <v>15</v>
      </c>
      <c r="E1139" s="9" t="s">
        <v>59</v>
      </c>
      <c r="F1139" s="10">
        <v>5.12</v>
      </c>
      <c r="G1139" s="10">
        <v>374.54</v>
      </c>
      <c r="H1139" s="11">
        <f t="shared" si="43"/>
        <v>1917.6448</v>
      </c>
    </row>
    <row r="1140" spans="2:8" ht="25.5">
      <c r="B1140" s="7" t="s">
        <v>1339</v>
      </c>
      <c r="C1140" s="8" t="s">
        <v>1340</v>
      </c>
      <c r="D1140" s="9" t="s">
        <v>15</v>
      </c>
      <c r="E1140" s="9" t="s">
        <v>388</v>
      </c>
      <c r="F1140" s="10">
        <v>55.2</v>
      </c>
      <c r="G1140" s="10">
        <v>12.62</v>
      </c>
      <c r="H1140" s="11">
        <f t="shared" si="43"/>
        <v>696.62400000000002</v>
      </c>
    </row>
    <row r="1141" spans="2:8" ht="25.5">
      <c r="B1141" s="7" t="s">
        <v>1329</v>
      </c>
      <c r="C1141" s="8" t="s">
        <v>1330</v>
      </c>
      <c r="D1141" s="9" t="s">
        <v>15</v>
      </c>
      <c r="E1141" s="9" t="s">
        <v>388</v>
      </c>
      <c r="F1141" s="10">
        <v>45</v>
      </c>
      <c r="G1141" s="10">
        <v>9.76</v>
      </c>
      <c r="H1141" s="11">
        <f t="shared" si="43"/>
        <v>439.2</v>
      </c>
    </row>
    <row r="1142" spans="2:8" ht="25.5">
      <c r="B1142" s="7" t="s">
        <v>1363</v>
      </c>
      <c r="C1142" s="8" t="s">
        <v>1364</v>
      </c>
      <c r="D1142" s="9" t="s">
        <v>15</v>
      </c>
      <c r="E1142" s="9" t="s">
        <v>388</v>
      </c>
      <c r="F1142" s="10">
        <v>177.8</v>
      </c>
      <c r="G1142" s="10">
        <v>8.0299999999999994</v>
      </c>
      <c r="H1142" s="11">
        <f t="shared" si="43"/>
        <v>1427.7339999999999</v>
      </c>
    </row>
    <row r="1143" spans="2:8" ht="25.5">
      <c r="B1143" s="7" t="s">
        <v>1373</v>
      </c>
      <c r="C1143" s="8" t="s">
        <v>1374</v>
      </c>
      <c r="D1143" s="9" t="s">
        <v>15</v>
      </c>
      <c r="E1143" s="9" t="s">
        <v>388</v>
      </c>
      <c r="F1143" s="10">
        <v>44.8</v>
      </c>
      <c r="G1143" s="10">
        <v>6.15</v>
      </c>
      <c r="H1143" s="11">
        <f t="shared" si="43"/>
        <v>275.52</v>
      </c>
    </row>
    <row r="1144" spans="2:8" ht="25.5">
      <c r="B1144" s="7" t="s">
        <v>1331</v>
      </c>
      <c r="C1144" s="8" t="s">
        <v>1332</v>
      </c>
      <c r="D1144" s="9" t="s">
        <v>15</v>
      </c>
      <c r="E1144" s="9" t="s">
        <v>388</v>
      </c>
      <c r="F1144" s="10">
        <v>76.7</v>
      </c>
      <c r="G1144" s="10">
        <v>16.43</v>
      </c>
      <c r="H1144" s="11">
        <f t="shared" si="43"/>
        <v>1260.181</v>
      </c>
    </row>
    <row r="1145" spans="2:8">
      <c r="B1145" s="6" t="s">
        <v>1375</v>
      </c>
      <c r="C1145" s="57" t="s">
        <v>1376</v>
      </c>
      <c r="D1145" s="57"/>
      <c r="E1145" s="57"/>
      <c r="F1145" s="57"/>
      <c r="G1145" s="57"/>
      <c r="H1145" s="58"/>
    </row>
    <row r="1146" spans="2:8" ht="51">
      <c r="B1146" s="7" t="s">
        <v>1335</v>
      </c>
      <c r="C1146" s="8" t="s">
        <v>1336</v>
      </c>
      <c r="D1146" s="9" t="s">
        <v>15</v>
      </c>
      <c r="E1146" s="9" t="s">
        <v>21</v>
      </c>
      <c r="F1146" s="10">
        <v>22.8</v>
      </c>
      <c r="G1146" s="10">
        <v>83.19</v>
      </c>
      <c r="H1146" s="11">
        <f t="shared" ref="H1146:H1151" si="44">F1146*G1146</f>
        <v>1896.732</v>
      </c>
    </row>
    <row r="1147" spans="2:8" ht="38.25">
      <c r="B1147" s="7" t="s">
        <v>57</v>
      </c>
      <c r="C1147" s="8" t="s">
        <v>58</v>
      </c>
      <c r="D1147" s="9" t="s">
        <v>15</v>
      </c>
      <c r="E1147" s="9" t="s">
        <v>59</v>
      </c>
      <c r="F1147" s="10">
        <v>1.1399999999999999</v>
      </c>
      <c r="G1147" s="10">
        <v>374.54</v>
      </c>
      <c r="H1147" s="11">
        <f t="shared" si="44"/>
        <v>426.97559999999999</v>
      </c>
    </row>
    <row r="1148" spans="2:8" ht="25.5">
      <c r="B1148" s="7" t="s">
        <v>1339</v>
      </c>
      <c r="C1148" s="8" t="s">
        <v>1340</v>
      </c>
      <c r="D1148" s="9" t="s">
        <v>15</v>
      </c>
      <c r="E1148" s="9" t="s">
        <v>388</v>
      </c>
      <c r="F1148" s="10">
        <v>1</v>
      </c>
      <c r="G1148" s="10">
        <v>12.62</v>
      </c>
      <c r="H1148" s="11">
        <f t="shared" si="44"/>
        <v>12.62</v>
      </c>
    </row>
    <row r="1149" spans="2:8" ht="25.5">
      <c r="B1149" s="7" t="s">
        <v>1298</v>
      </c>
      <c r="C1149" s="8" t="s">
        <v>1299</v>
      </c>
      <c r="D1149" s="9" t="s">
        <v>15</v>
      </c>
      <c r="E1149" s="9" t="s">
        <v>388</v>
      </c>
      <c r="F1149" s="10">
        <v>45</v>
      </c>
      <c r="G1149" s="10">
        <v>12.04</v>
      </c>
      <c r="H1149" s="11">
        <f t="shared" si="44"/>
        <v>541.79999999999995</v>
      </c>
    </row>
    <row r="1150" spans="2:8" ht="25.5">
      <c r="B1150" s="7" t="s">
        <v>1329</v>
      </c>
      <c r="C1150" s="8" t="s">
        <v>1330</v>
      </c>
      <c r="D1150" s="9" t="s">
        <v>15</v>
      </c>
      <c r="E1150" s="9" t="s">
        <v>388</v>
      </c>
      <c r="F1150" s="10">
        <v>16</v>
      </c>
      <c r="G1150" s="10">
        <v>9.76</v>
      </c>
      <c r="H1150" s="11">
        <f t="shared" si="44"/>
        <v>156.16</v>
      </c>
    </row>
    <row r="1151" spans="2:8" ht="25.5">
      <c r="B1151" s="7" t="s">
        <v>1331</v>
      </c>
      <c r="C1151" s="8" t="s">
        <v>1332</v>
      </c>
      <c r="D1151" s="9" t="s">
        <v>15</v>
      </c>
      <c r="E1151" s="9" t="s">
        <v>388</v>
      </c>
      <c r="F1151" s="10">
        <v>24</v>
      </c>
      <c r="G1151" s="10">
        <v>16.43</v>
      </c>
      <c r="H1151" s="11">
        <f t="shared" si="44"/>
        <v>394.32</v>
      </c>
    </row>
    <row r="1152" spans="2:8">
      <c r="B1152" s="6" t="s">
        <v>1377</v>
      </c>
      <c r="C1152" s="57" t="s">
        <v>1378</v>
      </c>
      <c r="D1152" s="57"/>
      <c r="E1152" s="57"/>
      <c r="F1152" s="57"/>
      <c r="G1152" s="57"/>
      <c r="H1152" s="58"/>
    </row>
    <row r="1153" spans="2:8" ht="63.75">
      <c r="B1153" s="7" t="s">
        <v>1379</v>
      </c>
      <c r="C1153" s="8" t="s">
        <v>1380</v>
      </c>
      <c r="D1153" s="9" t="s">
        <v>15</v>
      </c>
      <c r="E1153" s="9" t="s">
        <v>21</v>
      </c>
      <c r="F1153" s="10">
        <v>95.51</v>
      </c>
      <c r="G1153" s="10">
        <v>26.38</v>
      </c>
      <c r="H1153" s="11">
        <f>F1153*G1153</f>
        <v>2519.5538000000001</v>
      </c>
    </row>
    <row r="1154" spans="2:8" ht="38.25">
      <c r="B1154" s="7" t="s">
        <v>57</v>
      </c>
      <c r="C1154" s="8" t="s">
        <v>58</v>
      </c>
      <c r="D1154" s="9" t="s">
        <v>15</v>
      </c>
      <c r="E1154" s="9" t="s">
        <v>59</v>
      </c>
      <c r="F1154" s="10">
        <v>14.33</v>
      </c>
      <c r="G1154" s="10">
        <v>374.54</v>
      </c>
      <c r="H1154" s="11">
        <f>F1154*G1154</f>
        <v>5367.1582000000008</v>
      </c>
    </row>
    <row r="1155" spans="2:8" ht="63.75">
      <c r="B1155" s="7" t="s">
        <v>1381</v>
      </c>
      <c r="C1155" s="8" t="s">
        <v>1382</v>
      </c>
      <c r="D1155" s="9" t="s">
        <v>15</v>
      </c>
      <c r="E1155" s="9" t="s">
        <v>388</v>
      </c>
      <c r="F1155" s="10">
        <v>53.99</v>
      </c>
      <c r="G1155" s="10">
        <v>9.6999999999999993</v>
      </c>
      <c r="H1155" s="11">
        <f>F1155*G1155</f>
        <v>523.70299999999997</v>
      </c>
    </row>
    <row r="1156" spans="2:8" ht="63.75">
      <c r="B1156" s="7" t="s">
        <v>1383</v>
      </c>
      <c r="C1156" s="8" t="s">
        <v>1384</v>
      </c>
      <c r="D1156" s="9" t="s">
        <v>15</v>
      </c>
      <c r="E1156" s="9" t="s">
        <v>388</v>
      </c>
      <c r="F1156" s="10">
        <v>957.72</v>
      </c>
      <c r="G1156" s="10">
        <v>6.61</v>
      </c>
      <c r="H1156" s="11">
        <f>F1156*G1156</f>
        <v>6330.5292000000009</v>
      </c>
    </row>
    <row r="1157" spans="2:8">
      <c r="B1157" s="6" t="s">
        <v>1385</v>
      </c>
      <c r="C1157" s="57" t="s">
        <v>1386</v>
      </c>
      <c r="D1157" s="57"/>
      <c r="E1157" s="57"/>
      <c r="F1157" s="57"/>
      <c r="G1157" s="57"/>
      <c r="H1157" s="58"/>
    </row>
    <row r="1158" spans="2:8" ht="63.75">
      <c r="B1158" s="7" t="s">
        <v>1379</v>
      </c>
      <c r="C1158" s="8" t="s">
        <v>1380</v>
      </c>
      <c r="D1158" s="9" t="s">
        <v>15</v>
      </c>
      <c r="E1158" s="9" t="s">
        <v>21</v>
      </c>
      <c r="F1158" s="10">
        <v>6.47</v>
      </c>
      <c r="G1158" s="10">
        <v>26.38</v>
      </c>
      <c r="H1158" s="11">
        <f>F1158*G1158</f>
        <v>170.67859999999999</v>
      </c>
    </row>
    <row r="1159" spans="2:8" ht="38.25">
      <c r="B1159" s="7" t="s">
        <v>57</v>
      </c>
      <c r="C1159" s="8" t="s">
        <v>58</v>
      </c>
      <c r="D1159" s="9" t="s">
        <v>15</v>
      </c>
      <c r="E1159" s="9" t="s">
        <v>59</v>
      </c>
      <c r="F1159" s="10">
        <v>0.97</v>
      </c>
      <c r="G1159" s="10">
        <v>374.54</v>
      </c>
      <c r="H1159" s="11">
        <f>F1159*G1159</f>
        <v>363.30380000000002</v>
      </c>
    </row>
    <row r="1160" spans="2:8" ht="63.75">
      <c r="B1160" s="7" t="s">
        <v>1387</v>
      </c>
      <c r="C1160" s="8" t="s">
        <v>1388</v>
      </c>
      <c r="D1160" s="9" t="s">
        <v>15</v>
      </c>
      <c r="E1160" s="9" t="s">
        <v>388</v>
      </c>
      <c r="F1160" s="10">
        <v>25</v>
      </c>
      <c r="G1160" s="10">
        <v>10.39</v>
      </c>
      <c r="H1160" s="11">
        <f>F1160*G1160</f>
        <v>259.75</v>
      </c>
    </row>
    <row r="1161" spans="2:8">
      <c r="B1161" s="6" t="s">
        <v>1389</v>
      </c>
      <c r="C1161" s="57" t="s">
        <v>1390</v>
      </c>
      <c r="D1161" s="57"/>
      <c r="E1161" s="57"/>
      <c r="F1161" s="57"/>
      <c r="G1161" s="57"/>
      <c r="H1161" s="58"/>
    </row>
    <row r="1162" spans="2:8" ht="63.75">
      <c r="B1162" s="7" t="s">
        <v>1379</v>
      </c>
      <c r="C1162" s="8" t="s">
        <v>1380</v>
      </c>
      <c r="D1162" s="9" t="s">
        <v>15</v>
      </c>
      <c r="E1162" s="9" t="s">
        <v>21</v>
      </c>
      <c r="F1162" s="10">
        <v>27.54</v>
      </c>
      <c r="G1162" s="10">
        <v>26.38</v>
      </c>
      <c r="H1162" s="11">
        <f>F1162*G1162</f>
        <v>726.50519999999995</v>
      </c>
    </row>
    <row r="1163" spans="2:8" ht="38.25">
      <c r="B1163" s="7" t="s">
        <v>57</v>
      </c>
      <c r="C1163" s="8" t="s">
        <v>58</v>
      </c>
      <c r="D1163" s="9" t="s">
        <v>15</v>
      </c>
      <c r="E1163" s="9" t="s">
        <v>59</v>
      </c>
      <c r="F1163" s="10">
        <v>2.75</v>
      </c>
      <c r="G1163" s="10">
        <v>374.54</v>
      </c>
      <c r="H1163" s="11">
        <f>F1163*G1163</f>
        <v>1029.9850000000001</v>
      </c>
    </row>
    <row r="1164" spans="2:8" ht="63.75">
      <c r="B1164" s="7" t="s">
        <v>1387</v>
      </c>
      <c r="C1164" s="8" t="s">
        <v>1388</v>
      </c>
      <c r="D1164" s="9" t="s">
        <v>15</v>
      </c>
      <c r="E1164" s="9" t="s">
        <v>388</v>
      </c>
      <c r="F1164" s="10">
        <v>112</v>
      </c>
      <c r="G1164" s="10">
        <v>10.39</v>
      </c>
      <c r="H1164" s="11">
        <f>F1164*G1164</f>
        <v>1163.68</v>
      </c>
    </row>
    <row r="1165" spans="2:8" ht="63.75">
      <c r="B1165" s="7" t="s">
        <v>1383</v>
      </c>
      <c r="C1165" s="8" t="s">
        <v>1384</v>
      </c>
      <c r="D1165" s="9" t="s">
        <v>15</v>
      </c>
      <c r="E1165" s="9" t="s">
        <v>388</v>
      </c>
      <c r="F1165" s="10">
        <v>24</v>
      </c>
      <c r="G1165" s="10">
        <v>6.61</v>
      </c>
      <c r="H1165" s="11">
        <f>F1165*G1165</f>
        <v>158.64000000000001</v>
      </c>
    </row>
    <row r="1166" spans="2:8">
      <c r="B1166" s="6" t="s">
        <v>1391</v>
      </c>
      <c r="C1166" s="57" t="s">
        <v>1392</v>
      </c>
      <c r="D1166" s="57"/>
      <c r="E1166" s="57"/>
      <c r="F1166" s="57"/>
      <c r="G1166" s="57"/>
      <c r="H1166" s="58"/>
    </row>
    <row r="1167" spans="2:8" ht="63.75">
      <c r="B1167" s="7" t="s">
        <v>1379</v>
      </c>
      <c r="C1167" s="8" t="s">
        <v>1380</v>
      </c>
      <c r="D1167" s="9" t="s">
        <v>15</v>
      </c>
      <c r="E1167" s="9" t="s">
        <v>21</v>
      </c>
      <c r="F1167" s="10">
        <v>45.41</v>
      </c>
      <c r="G1167" s="10">
        <v>26.38</v>
      </c>
      <c r="H1167" s="11">
        <f>F1167*G1167</f>
        <v>1197.9157999999998</v>
      </c>
    </row>
    <row r="1168" spans="2:8" ht="76.5">
      <c r="B1168" s="7" t="s">
        <v>1337</v>
      </c>
      <c r="C1168" s="8" t="s">
        <v>1338</v>
      </c>
      <c r="D1168" s="9" t="s">
        <v>15</v>
      </c>
      <c r="E1168" s="9" t="s">
        <v>59</v>
      </c>
      <c r="F1168" s="10">
        <v>6.81</v>
      </c>
      <c r="G1168" s="10">
        <v>365.79</v>
      </c>
      <c r="H1168" s="11">
        <f>F1168*G1168</f>
        <v>2491.0299</v>
      </c>
    </row>
    <row r="1169" spans="2:8" ht="63.75">
      <c r="B1169" s="7" t="s">
        <v>1387</v>
      </c>
      <c r="C1169" s="8" t="s">
        <v>1388</v>
      </c>
      <c r="D1169" s="9" t="s">
        <v>15</v>
      </c>
      <c r="E1169" s="9" t="s">
        <v>388</v>
      </c>
      <c r="F1169" s="10">
        <v>138</v>
      </c>
      <c r="G1169" s="10">
        <v>10.39</v>
      </c>
      <c r="H1169" s="11">
        <f>F1169*G1169</f>
        <v>1433.8200000000002</v>
      </c>
    </row>
    <row r="1170" spans="2:8">
      <c r="B1170" s="6" t="s">
        <v>1393</v>
      </c>
      <c r="C1170" s="57" t="s">
        <v>1394</v>
      </c>
      <c r="D1170" s="57"/>
      <c r="E1170" s="57"/>
      <c r="F1170" s="57"/>
      <c r="G1170" s="57"/>
      <c r="H1170" s="58"/>
    </row>
    <row r="1171" spans="2:8" ht="89.25">
      <c r="B1171" s="7" t="s">
        <v>1327</v>
      </c>
      <c r="C1171" s="8" t="s">
        <v>1328</v>
      </c>
      <c r="D1171" s="9" t="s">
        <v>15</v>
      </c>
      <c r="E1171" s="9" t="s">
        <v>21</v>
      </c>
      <c r="F1171" s="10">
        <v>59.52</v>
      </c>
      <c r="G1171" s="10">
        <v>57.83</v>
      </c>
      <c r="H1171" s="11">
        <f>F1171*G1171</f>
        <v>3442.0416</v>
      </c>
    </row>
    <row r="1172" spans="2:8" ht="38.25">
      <c r="B1172" s="7" t="s">
        <v>57</v>
      </c>
      <c r="C1172" s="8" t="s">
        <v>58</v>
      </c>
      <c r="D1172" s="9" t="s">
        <v>15</v>
      </c>
      <c r="E1172" s="9" t="s">
        <v>59</v>
      </c>
      <c r="F1172" s="10">
        <v>16.46</v>
      </c>
      <c r="G1172" s="10">
        <v>374.54</v>
      </c>
      <c r="H1172" s="11">
        <f>F1172*G1172</f>
        <v>6164.9284000000007</v>
      </c>
    </row>
    <row r="1173" spans="2:8" ht="25.5">
      <c r="B1173" s="7" t="s">
        <v>1339</v>
      </c>
      <c r="C1173" s="8" t="s">
        <v>1340</v>
      </c>
      <c r="D1173" s="9" t="s">
        <v>15</v>
      </c>
      <c r="E1173" s="9" t="s">
        <v>388</v>
      </c>
      <c r="F1173" s="10">
        <v>206.4</v>
      </c>
      <c r="G1173" s="10">
        <v>12.62</v>
      </c>
      <c r="H1173" s="11">
        <f>F1173*G1173</f>
        <v>2604.768</v>
      </c>
    </row>
    <row r="1174" spans="2:8" ht="25.5">
      <c r="B1174" s="7" t="s">
        <v>1331</v>
      </c>
      <c r="C1174" s="8" t="s">
        <v>1332</v>
      </c>
      <c r="D1174" s="9" t="s">
        <v>15</v>
      </c>
      <c r="E1174" s="9" t="s">
        <v>388</v>
      </c>
      <c r="F1174" s="10">
        <v>121.7</v>
      </c>
      <c r="G1174" s="10">
        <v>16.43</v>
      </c>
      <c r="H1174" s="11">
        <f>F1174*G1174</f>
        <v>1999.5309999999999</v>
      </c>
    </row>
    <row r="1175" spans="2:8">
      <c r="B1175" s="6" t="s">
        <v>1395</v>
      </c>
      <c r="C1175" s="57" t="s">
        <v>1396</v>
      </c>
      <c r="D1175" s="57"/>
      <c r="E1175" s="57"/>
      <c r="F1175" s="57"/>
      <c r="G1175" s="57"/>
      <c r="H1175" s="58"/>
    </row>
    <row r="1176" spans="2:8" ht="25.5">
      <c r="B1176" s="7" t="s">
        <v>97</v>
      </c>
      <c r="C1176" s="8" t="s">
        <v>98</v>
      </c>
      <c r="D1176" s="9" t="s">
        <v>15</v>
      </c>
      <c r="E1176" s="9" t="s">
        <v>59</v>
      </c>
      <c r="F1176" s="10">
        <v>0.1</v>
      </c>
      <c r="G1176" s="10">
        <v>261.83999999999997</v>
      </c>
      <c r="H1176" s="11">
        <f>F1176*G1176</f>
        <v>26.183999999999997</v>
      </c>
    </row>
    <row r="1177" spans="2:8" ht="89.25">
      <c r="B1177" s="7" t="s">
        <v>1327</v>
      </c>
      <c r="C1177" s="8" t="s">
        <v>1328</v>
      </c>
      <c r="D1177" s="9" t="s">
        <v>15</v>
      </c>
      <c r="E1177" s="9" t="s">
        <v>21</v>
      </c>
      <c r="F1177" s="10">
        <v>0.51</v>
      </c>
      <c r="G1177" s="10">
        <v>57.83</v>
      </c>
      <c r="H1177" s="11">
        <f>F1177*G1177</f>
        <v>29.493300000000001</v>
      </c>
    </row>
    <row r="1178" spans="2:8" ht="38.25">
      <c r="B1178" s="7" t="s">
        <v>57</v>
      </c>
      <c r="C1178" s="8" t="s">
        <v>58</v>
      </c>
      <c r="D1178" s="9" t="s">
        <v>15</v>
      </c>
      <c r="E1178" s="9" t="s">
        <v>59</v>
      </c>
      <c r="F1178" s="10">
        <v>0.03</v>
      </c>
      <c r="G1178" s="10">
        <v>374.54</v>
      </c>
      <c r="H1178" s="11">
        <f>F1178*G1178</f>
        <v>11.2362</v>
      </c>
    </row>
    <row r="1179" spans="2:8" ht="89.25">
      <c r="B1179" s="7" t="s">
        <v>1397</v>
      </c>
      <c r="C1179" s="8" t="s">
        <v>1398</v>
      </c>
      <c r="D1179" s="9" t="s">
        <v>15</v>
      </c>
      <c r="E1179" s="9" t="s">
        <v>388</v>
      </c>
      <c r="F1179" s="10">
        <v>5</v>
      </c>
      <c r="G1179" s="10">
        <v>13.7</v>
      </c>
      <c r="H1179" s="11">
        <f>F1179*G1179</f>
        <v>68.5</v>
      </c>
    </row>
    <row r="1180" spans="2:8" ht="89.25">
      <c r="B1180" s="7" t="s">
        <v>1399</v>
      </c>
      <c r="C1180" s="8" t="s">
        <v>1400</v>
      </c>
      <c r="D1180" s="9" t="s">
        <v>15</v>
      </c>
      <c r="E1180" s="9" t="s">
        <v>388</v>
      </c>
      <c r="F1180" s="10">
        <v>4</v>
      </c>
      <c r="G1180" s="10">
        <v>10.35</v>
      </c>
      <c r="H1180" s="11">
        <f>F1180*G1180</f>
        <v>41.4</v>
      </c>
    </row>
    <row r="1181" spans="2:8">
      <c r="B1181" s="6" t="s">
        <v>1401</v>
      </c>
      <c r="C1181" s="57" t="s">
        <v>1402</v>
      </c>
      <c r="D1181" s="57"/>
      <c r="E1181" s="57"/>
      <c r="F1181" s="57"/>
      <c r="G1181" s="57"/>
      <c r="H1181" s="58"/>
    </row>
    <row r="1182" spans="2:8">
      <c r="B1182" s="6" t="s">
        <v>1403</v>
      </c>
      <c r="C1182" s="57" t="s">
        <v>1404</v>
      </c>
      <c r="D1182" s="57"/>
      <c r="E1182" s="57"/>
      <c r="F1182" s="57"/>
      <c r="G1182" s="57"/>
      <c r="H1182" s="58"/>
    </row>
    <row r="1183" spans="2:8" ht="25.5">
      <c r="B1183" s="7" t="s">
        <v>97</v>
      </c>
      <c r="C1183" s="8" t="s">
        <v>98</v>
      </c>
      <c r="D1183" s="9" t="s">
        <v>15</v>
      </c>
      <c r="E1183" s="9" t="s">
        <v>59</v>
      </c>
      <c r="F1183" s="10">
        <v>3.3</v>
      </c>
      <c r="G1183" s="10">
        <v>261.83999999999997</v>
      </c>
      <c r="H1183" s="11">
        <f>F1183*G1183</f>
        <v>864.07199999999989</v>
      </c>
    </row>
    <row r="1184" spans="2:8" ht="51">
      <c r="B1184" s="7" t="s">
        <v>1335</v>
      </c>
      <c r="C1184" s="8" t="s">
        <v>1336</v>
      </c>
      <c r="D1184" s="9" t="s">
        <v>15</v>
      </c>
      <c r="E1184" s="9" t="s">
        <v>21</v>
      </c>
      <c r="F1184" s="10">
        <v>14.4</v>
      </c>
      <c r="G1184" s="10">
        <v>83.19</v>
      </c>
      <c r="H1184" s="11">
        <f>F1184*G1184</f>
        <v>1197.9359999999999</v>
      </c>
    </row>
    <row r="1185" spans="2:8" ht="76.5">
      <c r="B1185" s="7" t="s">
        <v>1337</v>
      </c>
      <c r="C1185" s="8" t="s">
        <v>1338</v>
      </c>
      <c r="D1185" s="9" t="s">
        <v>15</v>
      </c>
      <c r="E1185" s="9" t="s">
        <v>59</v>
      </c>
      <c r="F1185" s="10">
        <v>0.96</v>
      </c>
      <c r="G1185" s="10">
        <v>365.79</v>
      </c>
      <c r="H1185" s="11">
        <f>F1185*G1185</f>
        <v>351.15840000000003</v>
      </c>
    </row>
    <row r="1186" spans="2:8" ht="25.5">
      <c r="B1186" s="7" t="s">
        <v>1329</v>
      </c>
      <c r="C1186" s="8" t="s">
        <v>1330</v>
      </c>
      <c r="D1186" s="9" t="s">
        <v>15</v>
      </c>
      <c r="E1186" s="9" t="s">
        <v>388</v>
      </c>
      <c r="F1186" s="10">
        <v>101</v>
      </c>
      <c r="G1186" s="10">
        <v>9.76</v>
      </c>
      <c r="H1186" s="11">
        <f>F1186*G1186</f>
        <v>985.76</v>
      </c>
    </row>
    <row r="1187" spans="2:8" ht="25.5">
      <c r="B1187" s="7" t="s">
        <v>1331</v>
      </c>
      <c r="C1187" s="8" t="s">
        <v>1332</v>
      </c>
      <c r="D1187" s="9" t="s">
        <v>15</v>
      </c>
      <c r="E1187" s="9" t="s">
        <v>388</v>
      </c>
      <c r="F1187" s="10">
        <v>37</v>
      </c>
      <c r="G1187" s="10">
        <v>16.43</v>
      </c>
      <c r="H1187" s="11">
        <f>F1187*G1187</f>
        <v>607.91</v>
      </c>
    </row>
    <row r="1188" spans="2:8">
      <c r="B1188" s="59" t="s">
        <v>2326</v>
      </c>
      <c r="C1188" s="60"/>
      <c r="D1188" s="60"/>
      <c r="E1188" s="60"/>
      <c r="F1188" s="60"/>
      <c r="G1188" s="61"/>
      <c r="H1188" s="13">
        <f>SUM(H1062:H1187)</f>
        <v>139366.12059999997</v>
      </c>
    </row>
    <row r="1189" spans="2:8">
      <c r="B1189" s="6" t="s">
        <v>1405</v>
      </c>
      <c r="C1189" s="57" t="s">
        <v>1406</v>
      </c>
      <c r="D1189" s="57"/>
      <c r="E1189" s="57"/>
      <c r="F1189" s="57"/>
      <c r="G1189" s="57"/>
      <c r="H1189" s="58"/>
    </row>
    <row r="1190" spans="2:8">
      <c r="B1190" s="6" t="s">
        <v>1407</v>
      </c>
      <c r="C1190" s="57" t="s">
        <v>1408</v>
      </c>
      <c r="D1190" s="57"/>
      <c r="E1190" s="57"/>
      <c r="F1190" s="57"/>
      <c r="G1190" s="57"/>
      <c r="H1190" s="58"/>
    </row>
    <row r="1191" spans="2:8">
      <c r="B1191" s="6" t="s">
        <v>1409</v>
      </c>
      <c r="C1191" s="57" t="s">
        <v>1410</v>
      </c>
      <c r="D1191" s="57"/>
      <c r="E1191" s="57"/>
      <c r="F1191" s="57"/>
      <c r="G1191" s="57"/>
      <c r="H1191" s="58"/>
    </row>
    <row r="1192" spans="2:8">
      <c r="B1192" s="7" t="s">
        <v>1411</v>
      </c>
      <c r="C1192" s="8" t="s">
        <v>1412</v>
      </c>
      <c r="D1192" s="9" t="s">
        <v>15</v>
      </c>
      <c r="E1192" s="9" t="s">
        <v>21</v>
      </c>
      <c r="F1192" s="10">
        <v>86.55</v>
      </c>
      <c r="G1192" s="10">
        <v>12.79</v>
      </c>
      <c r="H1192" s="11">
        <f>F1192*G1192</f>
        <v>1106.9744999999998</v>
      </c>
    </row>
    <row r="1193" spans="2:8">
      <c r="B1193" s="6" t="s">
        <v>1413</v>
      </c>
      <c r="C1193" s="57" t="s">
        <v>1414</v>
      </c>
      <c r="D1193" s="57"/>
      <c r="E1193" s="57"/>
      <c r="F1193" s="57"/>
      <c r="G1193" s="57"/>
      <c r="H1193" s="58"/>
    </row>
    <row r="1194" spans="2:8">
      <c r="B1194" s="6" t="s">
        <v>1415</v>
      </c>
      <c r="C1194" s="57" t="s">
        <v>394</v>
      </c>
      <c r="D1194" s="57"/>
      <c r="E1194" s="57"/>
      <c r="F1194" s="57"/>
      <c r="G1194" s="57"/>
      <c r="H1194" s="58"/>
    </row>
    <row r="1195" spans="2:8">
      <c r="B1195" s="7" t="s">
        <v>1416</v>
      </c>
      <c r="C1195" s="8" t="s">
        <v>1417</v>
      </c>
      <c r="D1195" s="9" t="s">
        <v>15</v>
      </c>
      <c r="E1195" s="9" t="s">
        <v>21</v>
      </c>
      <c r="F1195" s="10">
        <v>2138.54</v>
      </c>
      <c r="G1195" s="10">
        <v>22.94</v>
      </c>
      <c r="H1195" s="11">
        <f>F1195*G1195</f>
        <v>49058.107600000003</v>
      </c>
    </row>
    <row r="1196" spans="2:8">
      <c r="B1196" s="7" t="s">
        <v>1418</v>
      </c>
      <c r="C1196" s="8" t="s">
        <v>1419</v>
      </c>
      <c r="D1196" s="9" t="s">
        <v>15</v>
      </c>
      <c r="E1196" s="9" t="s">
        <v>21</v>
      </c>
      <c r="F1196" s="10">
        <v>3017.83</v>
      </c>
      <c r="G1196" s="10">
        <v>14.95</v>
      </c>
      <c r="H1196" s="11">
        <f>F1196*G1196</f>
        <v>45116.558499999999</v>
      </c>
    </row>
    <row r="1197" spans="2:8">
      <c r="B1197" s="7" t="s">
        <v>1420</v>
      </c>
      <c r="C1197" s="8" t="s">
        <v>1421</v>
      </c>
      <c r="D1197" s="9" t="s">
        <v>15</v>
      </c>
      <c r="E1197" s="9" t="s">
        <v>21</v>
      </c>
      <c r="F1197" s="10">
        <v>619.08000000000004</v>
      </c>
      <c r="G1197" s="10">
        <v>6.73</v>
      </c>
      <c r="H1197" s="11">
        <f>F1197*G1197</f>
        <v>4166.4084000000003</v>
      </c>
    </row>
    <row r="1198" spans="2:8">
      <c r="B1198" s="6" t="s">
        <v>1422</v>
      </c>
      <c r="C1198" s="57" t="s">
        <v>1423</v>
      </c>
      <c r="D1198" s="57"/>
      <c r="E1198" s="57"/>
      <c r="F1198" s="57"/>
      <c r="G1198" s="57"/>
      <c r="H1198" s="58"/>
    </row>
    <row r="1199" spans="2:8">
      <c r="B1199" s="7" t="s">
        <v>1424</v>
      </c>
      <c r="C1199" s="8" t="s">
        <v>1425</v>
      </c>
      <c r="D1199" s="9" t="s">
        <v>15</v>
      </c>
      <c r="E1199" s="9" t="s">
        <v>21</v>
      </c>
      <c r="F1199" s="10">
        <v>8057.7</v>
      </c>
      <c r="G1199" s="10">
        <v>2.67</v>
      </c>
      <c r="H1199" s="11">
        <f>F1199*G1199</f>
        <v>21514.058999999997</v>
      </c>
    </row>
    <row r="1200" spans="2:8">
      <c r="B1200" s="59" t="s">
        <v>2326</v>
      </c>
      <c r="C1200" s="60"/>
      <c r="D1200" s="60"/>
      <c r="E1200" s="60"/>
      <c r="F1200" s="60"/>
      <c r="G1200" s="61"/>
      <c r="H1200" s="13">
        <f>SUM(H1199,H1197,H1196,H1195,H1192)</f>
        <v>120962.10799999999</v>
      </c>
    </row>
    <row r="1201" spans="2:8">
      <c r="B1201" s="6" t="s">
        <v>1426</v>
      </c>
      <c r="C1201" s="57" t="s">
        <v>1427</v>
      </c>
      <c r="D1201" s="57"/>
      <c r="E1201" s="57"/>
      <c r="F1201" s="57"/>
      <c r="G1201" s="57"/>
      <c r="H1201" s="58"/>
    </row>
    <row r="1202" spans="2:8">
      <c r="B1202" s="6" t="s">
        <v>1428</v>
      </c>
      <c r="C1202" s="57" t="s">
        <v>82</v>
      </c>
      <c r="D1202" s="57"/>
      <c r="E1202" s="57"/>
      <c r="F1202" s="57"/>
      <c r="G1202" s="57"/>
      <c r="H1202" s="58"/>
    </row>
    <row r="1203" spans="2:8">
      <c r="B1203" s="6" t="s">
        <v>1429</v>
      </c>
      <c r="C1203" s="57" t="s">
        <v>1430</v>
      </c>
      <c r="D1203" s="57"/>
      <c r="E1203" s="57"/>
      <c r="F1203" s="57"/>
      <c r="G1203" s="57"/>
      <c r="H1203" s="58"/>
    </row>
    <row r="1204" spans="2:8">
      <c r="B1204" s="6" t="s">
        <v>1431</v>
      </c>
      <c r="C1204" s="57" t="s">
        <v>1432</v>
      </c>
      <c r="D1204" s="57"/>
      <c r="E1204" s="57"/>
      <c r="F1204" s="57"/>
      <c r="G1204" s="57"/>
      <c r="H1204" s="58"/>
    </row>
    <row r="1205" spans="2:8" ht="25.5">
      <c r="B1205" s="7" t="s">
        <v>93</v>
      </c>
      <c r="C1205" s="8" t="s">
        <v>94</v>
      </c>
      <c r="D1205" s="9" t="s">
        <v>15</v>
      </c>
      <c r="E1205" s="9" t="s">
        <v>59</v>
      </c>
      <c r="F1205" s="10">
        <v>228.85</v>
      </c>
      <c r="G1205" s="10">
        <v>22.81</v>
      </c>
      <c r="H1205" s="11">
        <f>F1205*G1205</f>
        <v>5220.0684999999994</v>
      </c>
    </row>
    <row r="1206" spans="2:8">
      <c r="B1206" s="7" t="s">
        <v>128</v>
      </c>
      <c r="C1206" s="8" t="s">
        <v>129</v>
      </c>
      <c r="D1206" s="9" t="s">
        <v>15</v>
      </c>
      <c r="E1206" s="9" t="s">
        <v>59</v>
      </c>
      <c r="F1206" s="10">
        <v>143.03</v>
      </c>
      <c r="G1206" s="10">
        <v>261.83999999999997</v>
      </c>
      <c r="H1206" s="11">
        <f>F1206*G1206</f>
        <v>37450.975199999993</v>
      </c>
    </row>
    <row r="1207" spans="2:8" ht="51">
      <c r="B1207" s="7" t="s">
        <v>99</v>
      </c>
      <c r="C1207" s="8" t="s">
        <v>100</v>
      </c>
      <c r="D1207" s="9" t="s">
        <v>15</v>
      </c>
      <c r="E1207" s="9" t="s">
        <v>59</v>
      </c>
      <c r="F1207" s="10">
        <v>228.85</v>
      </c>
      <c r="G1207" s="10">
        <v>63.74</v>
      </c>
      <c r="H1207" s="11">
        <f>F1207*G1207</f>
        <v>14586.898999999999</v>
      </c>
    </row>
    <row r="1208" spans="2:8" ht="51">
      <c r="B1208" s="7" t="s">
        <v>101</v>
      </c>
      <c r="C1208" s="8" t="s">
        <v>102</v>
      </c>
      <c r="D1208" s="9" t="s">
        <v>15</v>
      </c>
      <c r="E1208" s="9" t="s">
        <v>103</v>
      </c>
      <c r="F1208" s="10">
        <v>4576.96</v>
      </c>
      <c r="G1208" s="10">
        <v>1.1200000000000001</v>
      </c>
      <c r="H1208" s="11">
        <f>F1208*G1208</f>
        <v>5126.1952000000001</v>
      </c>
    </row>
    <row r="1209" spans="2:8">
      <c r="B1209" s="6" t="s">
        <v>1433</v>
      </c>
      <c r="C1209" s="57" t="s">
        <v>1434</v>
      </c>
      <c r="D1209" s="57"/>
      <c r="E1209" s="57"/>
      <c r="F1209" s="57"/>
      <c r="G1209" s="57"/>
      <c r="H1209" s="58"/>
    </row>
    <row r="1210" spans="2:8">
      <c r="B1210" s="7" t="s">
        <v>1435</v>
      </c>
      <c r="C1210" s="8" t="s">
        <v>1436</v>
      </c>
      <c r="D1210" s="9" t="s">
        <v>15</v>
      </c>
      <c r="E1210" s="9" t="s">
        <v>21</v>
      </c>
      <c r="F1210" s="10">
        <v>24</v>
      </c>
      <c r="G1210" s="10">
        <v>14.36</v>
      </c>
      <c r="H1210" s="11">
        <f>F1210*G1210</f>
        <v>344.64</v>
      </c>
    </row>
    <row r="1211" spans="2:8" ht="25.5">
      <c r="B1211" s="7" t="s">
        <v>1437</v>
      </c>
      <c r="C1211" s="8" t="s">
        <v>1438</v>
      </c>
      <c r="D1211" s="9" t="s">
        <v>15</v>
      </c>
      <c r="E1211" s="9" t="s">
        <v>21</v>
      </c>
      <c r="F1211" s="10">
        <v>18.75</v>
      </c>
      <c r="G1211" s="10">
        <v>33.82</v>
      </c>
      <c r="H1211" s="11">
        <f>F1211*G1211</f>
        <v>634.125</v>
      </c>
    </row>
    <row r="1212" spans="2:8">
      <c r="B1212" s="6" t="s">
        <v>1439</v>
      </c>
      <c r="C1212" s="57" t="s">
        <v>1440</v>
      </c>
      <c r="D1212" s="57"/>
      <c r="E1212" s="57"/>
      <c r="F1212" s="57"/>
      <c r="G1212" s="57"/>
      <c r="H1212" s="58"/>
    </row>
    <row r="1213" spans="2:8" ht="25.5">
      <c r="B1213" s="7" t="s">
        <v>1441</v>
      </c>
      <c r="C1213" s="8" t="s">
        <v>1442</v>
      </c>
      <c r="D1213" s="9" t="s">
        <v>15</v>
      </c>
      <c r="E1213" s="9" t="s">
        <v>21</v>
      </c>
      <c r="F1213" s="10">
        <v>931.63</v>
      </c>
      <c r="G1213" s="10">
        <v>5.62</v>
      </c>
      <c r="H1213" s="11">
        <f t="shared" ref="H1213:H1222" si="45">F1213*G1213</f>
        <v>5235.7606000000005</v>
      </c>
    </row>
    <row r="1214" spans="2:8" ht="25.5">
      <c r="B1214" s="7" t="s">
        <v>1443</v>
      </c>
      <c r="C1214" s="8" t="s">
        <v>1444</v>
      </c>
      <c r="D1214" s="9" t="s">
        <v>15</v>
      </c>
      <c r="E1214" s="9" t="s">
        <v>59</v>
      </c>
      <c r="F1214" s="10">
        <v>180.21</v>
      </c>
      <c r="G1214" s="10">
        <v>157.43</v>
      </c>
      <c r="H1214" s="11">
        <f t="shared" si="45"/>
        <v>28370.460300000002</v>
      </c>
    </row>
    <row r="1215" spans="2:8" ht="114.75">
      <c r="B1215" s="7" t="s">
        <v>1445</v>
      </c>
      <c r="C1215" s="8" t="s">
        <v>1446</v>
      </c>
      <c r="D1215" s="9" t="s">
        <v>15</v>
      </c>
      <c r="E1215" s="9" t="s">
        <v>59</v>
      </c>
      <c r="F1215" s="10">
        <v>1830.99</v>
      </c>
      <c r="G1215" s="10">
        <v>3.23</v>
      </c>
      <c r="H1215" s="11">
        <f t="shared" si="45"/>
        <v>5914.0977000000003</v>
      </c>
    </row>
    <row r="1216" spans="2:8" ht="76.5">
      <c r="B1216" s="7" t="s">
        <v>1447</v>
      </c>
      <c r="C1216" s="8" t="s">
        <v>1448</v>
      </c>
      <c r="D1216" s="9" t="s">
        <v>15</v>
      </c>
      <c r="E1216" s="9" t="s">
        <v>42</v>
      </c>
      <c r="F1216" s="10">
        <v>122.97</v>
      </c>
      <c r="G1216" s="10">
        <v>553.4</v>
      </c>
      <c r="H1216" s="11">
        <f t="shared" si="45"/>
        <v>68051.597999999998</v>
      </c>
    </row>
    <row r="1217" spans="2:8" ht="51">
      <c r="B1217" s="7" t="s">
        <v>1449</v>
      </c>
      <c r="C1217" s="8" t="s">
        <v>1450</v>
      </c>
      <c r="D1217" s="9" t="s">
        <v>15</v>
      </c>
      <c r="E1217" s="9" t="s">
        <v>21</v>
      </c>
      <c r="F1217" s="10">
        <v>931.63</v>
      </c>
      <c r="G1217" s="10">
        <v>12.62</v>
      </c>
      <c r="H1217" s="11">
        <f t="shared" si="45"/>
        <v>11757.170599999999</v>
      </c>
    </row>
    <row r="1218" spans="2:8" ht="38.25">
      <c r="B1218" s="7" t="s">
        <v>150</v>
      </c>
      <c r="C1218" s="8" t="s">
        <v>151</v>
      </c>
      <c r="D1218" s="9" t="s">
        <v>15</v>
      </c>
      <c r="E1218" s="9" t="s">
        <v>59</v>
      </c>
      <c r="F1218" s="10">
        <v>1313.09</v>
      </c>
      <c r="G1218" s="10">
        <v>25.65</v>
      </c>
      <c r="H1218" s="11">
        <f t="shared" si="45"/>
        <v>33680.758499999996</v>
      </c>
    </row>
    <row r="1219" spans="2:8" ht="63.75">
      <c r="B1219" s="7" t="s">
        <v>1451</v>
      </c>
      <c r="C1219" s="8" t="s">
        <v>1452</v>
      </c>
      <c r="D1219" s="9" t="s">
        <v>15</v>
      </c>
      <c r="E1219" s="9" t="s">
        <v>21</v>
      </c>
      <c r="F1219" s="10">
        <v>172.91</v>
      </c>
      <c r="G1219" s="10">
        <v>23.74</v>
      </c>
      <c r="H1219" s="11">
        <f t="shared" si="45"/>
        <v>4104.8833999999997</v>
      </c>
    </row>
    <row r="1220" spans="2:8" ht="63.75">
      <c r="B1220" s="7" t="s">
        <v>1453</v>
      </c>
      <c r="C1220" s="8" t="s">
        <v>1454</v>
      </c>
      <c r="D1220" s="9" t="s">
        <v>15</v>
      </c>
      <c r="E1220" s="9" t="s">
        <v>59</v>
      </c>
      <c r="F1220" s="10">
        <v>136.03</v>
      </c>
      <c r="G1220" s="10">
        <v>212.36</v>
      </c>
      <c r="H1220" s="11">
        <f t="shared" si="45"/>
        <v>28887.330800000003</v>
      </c>
    </row>
    <row r="1221" spans="2:8" ht="63.75">
      <c r="B1221" s="7" t="s">
        <v>1455</v>
      </c>
      <c r="C1221" s="8" t="s">
        <v>1456</v>
      </c>
      <c r="D1221" s="9" t="s">
        <v>15</v>
      </c>
      <c r="E1221" s="9" t="s">
        <v>59</v>
      </c>
      <c r="F1221" s="10">
        <v>46.33</v>
      </c>
      <c r="G1221" s="10">
        <v>836.05</v>
      </c>
      <c r="H1221" s="11">
        <f t="shared" si="45"/>
        <v>38734.196499999998</v>
      </c>
    </row>
    <row r="1222" spans="2:8" ht="51">
      <c r="B1222" s="7" t="s">
        <v>1457</v>
      </c>
      <c r="C1222" s="8" t="s">
        <v>1458</v>
      </c>
      <c r="D1222" s="9" t="s">
        <v>15</v>
      </c>
      <c r="E1222" s="9" t="s">
        <v>16</v>
      </c>
      <c r="F1222" s="10">
        <v>4</v>
      </c>
      <c r="G1222" s="10">
        <v>10313.06</v>
      </c>
      <c r="H1222" s="11">
        <f t="shared" si="45"/>
        <v>41252.239999999998</v>
      </c>
    </row>
    <row r="1223" spans="2:8">
      <c r="B1223" s="6" t="s">
        <v>1459</v>
      </c>
      <c r="C1223" s="57" t="s">
        <v>1460</v>
      </c>
      <c r="D1223" s="57"/>
      <c r="E1223" s="57"/>
      <c r="F1223" s="57"/>
      <c r="G1223" s="57"/>
      <c r="H1223" s="58"/>
    </row>
    <row r="1224" spans="2:8" ht="63.75">
      <c r="B1224" s="7" t="s">
        <v>1461</v>
      </c>
      <c r="C1224" s="8" t="s">
        <v>1462</v>
      </c>
      <c r="D1224" s="9" t="s">
        <v>15</v>
      </c>
      <c r="E1224" s="9" t="s">
        <v>16</v>
      </c>
      <c r="F1224" s="10">
        <v>50</v>
      </c>
      <c r="G1224" s="10">
        <v>222.37</v>
      </c>
      <c r="H1224" s="11">
        <f>F1224*G1224</f>
        <v>11118.5</v>
      </c>
    </row>
    <row r="1225" spans="2:8" ht="25.5">
      <c r="B1225" s="7" t="s">
        <v>144</v>
      </c>
      <c r="C1225" s="8" t="s">
        <v>145</v>
      </c>
      <c r="D1225" s="9" t="s">
        <v>15</v>
      </c>
      <c r="E1225" s="9" t="s">
        <v>59</v>
      </c>
      <c r="F1225" s="10">
        <v>340</v>
      </c>
      <c r="G1225" s="10">
        <v>4.3899999999999997</v>
      </c>
      <c r="H1225" s="11">
        <f>F1225*G1225</f>
        <v>1492.6</v>
      </c>
    </row>
    <row r="1226" spans="2:8" ht="25.5">
      <c r="B1226" s="7" t="s">
        <v>1463</v>
      </c>
      <c r="C1226" s="8" t="s">
        <v>1464</v>
      </c>
      <c r="D1226" s="9" t="s">
        <v>15</v>
      </c>
      <c r="E1226" s="9" t="s">
        <v>42</v>
      </c>
      <c r="F1226" s="10">
        <v>73.53</v>
      </c>
      <c r="G1226" s="10">
        <v>8.83</v>
      </c>
      <c r="H1226" s="11">
        <f>F1226*G1226</f>
        <v>649.26990000000001</v>
      </c>
    </row>
    <row r="1227" spans="2:8" ht="51">
      <c r="B1227" s="7" t="s">
        <v>1449</v>
      </c>
      <c r="C1227" s="8" t="s">
        <v>1450</v>
      </c>
      <c r="D1227" s="9" t="s">
        <v>15</v>
      </c>
      <c r="E1227" s="9" t="s">
        <v>21</v>
      </c>
      <c r="F1227" s="10">
        <v>2266.81</v>
      </c>
      <c r="G1227" s="10">
        <v>12.62</v>
      </c>
      <c r="H1227" s="11">
        <f>F1227*G1227</f>
        <v>28607.142199999998</v>
      </c>
    </row>
    <row r="1228" spans="2:8" ht="51">
      <c r="B1228" s="7" t="s">
        <v>101</v>
      </c>
      <c r="C1228" s="8" t="s">
        <v>102</v>
      </c>
      <c r="D1228" s="9" t="s">
        <v>15</v>
      </c>
      <c r="E1228" s="9" t="s">
        <v>103</v>
      </c>
      <c r="F1228" s="10">
        <v>6800</v>
      </c>
      <c r="G1228" s="10">
        <v>1.1200000000000001</v>
      </c>
      <c r="H1228" s="11">
        <f>F1228*G1228</f>
        <v>7616.0000000000009</v>
      </c>
    </row>
    <row r="1229" spans="2:8">
      <c r="B1229" s="6" t="s">
        <v>1465</v>
      </c>
      <c r="C1229" s="57" t="s">
        <v>1466</v>
      </c>
      <c r="D1229" s="57"/>
      <c r="E1229" s="57"/>
      <c r="F1229" s="57"/>
      <c r="G1229" s="57"/>
      <c r="H1229" s="58"/>
    </row>
    <row r="1230" spans="2:8">
      <c r="B1230" s="6" t="s">
        <v>1467</v>
      </c>
      <c r="C1230" s="57" t="s">
        <v>1432</v>
      </c>
      <c r="D1230" s="57"/>
      <c r="E1230" s="57"/>
      <c r="F1230" s="57"/>
      <c r="G1230" s="57"/>
      <c r="H1230" s="58"/>
    </row>
    <row r="1231" spans="2:8" ht="25.5">
      <c r="B1231" s="7" t="s">
        <v>93</v>
      </c>
      <c r="C1231" s="8" t="s">
        <v>94</v>
      </c>
      <c r="D1231" s="9" t="s">
        <v>15</v>
      </c>
      <c r="E1231" s="9" t="s">
        <v>59</v>
      </c>
      <c r="F1231" s="10">
        <v>205.09</v>
      </c>
      <c r="G1231" s="10">
        <v>22.81</v>
      </c>
      <c r="H1231" s="11">
        <f>F1231*G1231</f>
        <v>4678.1028999999999</v>
      </c>
    </row>
    <row r="1232" spans="2:8">
      <c r="B1232" s="7" t="s">
        <v>128</v>
      </c>
      <c r="C1232" s="8" t="s">
        <v>129</v>
      </c>
      <c r="D1232" s="9" t="s">
        <v>15</v>
      </c>
      <c r="E1232" s="9" t="s">
        <v>59</v>
      </c>
      <c r="F1232" s="10">
        <v>128.18</v>
      </c>
      <c r="G1232" s="10">
        <v>261.83999999999997</v>
      </c>
      <c r="H1232" s="11">
        <f>F1232*G1232</f>
        <v>33562.6512</v>
      </c>
    </row>
    <row r="1233" spans="2:8" ht="51">
      <c r="B1233" s="7" t="s">
        <v>99</v>
      </c>
      <c r="C1233" s="8" t="s">
        <v>100</v>
      </c>
      <c r="D1233" s="9" t="s">
        <v>15</v>
      </c>
      <c r="E1233" s="9" t="s">
        <v>59</v>
      </c>
      <c r="F1233" s="10">
        <v>205.09</v>
      </c>
      <c r="G1233" s="10">
        <v>63.74</v>
      </c>
      <c r="H1233" s="11">
        <f>F1233*G1233</f>
        <v>13072.436600000001</v>
      </c>
    </row>
    <row r="1234" spans="2:8" ht="51">
      <c r="B1234" s="7" t="s">
        <v>101</v>
      </c>
      <c r="C1234" s="8" t="s">
        <v>102</v>
      </c>
      <c r="D1234" s="9" t="s">
        <v>15</v>
      </c>
      <c r="E1234" s="9" t="s">
        <v>103</v>
      </c>
      <c r="F1234" s="10">
        <v>4101.76</v>
      </c>
      <c r="G1234" s="10">
        <v>1.1200000000000001</v>
      </c>
      <c r="H1234" s="11">
        <f>F1234*G1234</f>
        <v>4593.9712000000009</v>
      </c>
    </row>
    <row r="1235" spans="2:8">
      <c r="B1235" s="6" t="s">
        <v>1468</v>
      </c>
      <c r="C1235" s="57" t="s">
        <v>1434</v>
      </c>
      <c r="D1235" s="57"/>
      <c r="E1235" s="57"/>
      <c r="F1235" s="57"/>
      <c r="G1235" s="57"/>
      <c r="H1235" s="58"/>
    </row>
    <row r="1236" spans="2:8">
      <c r="B1236" s="7" t="s">
        <v>1435</v>
      </c>
      <c r="C1236" s="8" t="s">
        <v>1436</v>
      </c>
      <c r="D1236" s="9" t="s">
        <v>15</v>
      </c>
      <c r="E1236" s="9" t="s">
        <v>21</v>
      </c>
      <c r="F1236" s="10">
        <v>24</v>
      </c>
      <c r="G1236" s="10">
        <v>14.36</v>
      </c>
      <c r="H1236" s="11">
        <f>F1236*G1236</f>
        <v>344.64</v>
      </c>
    </row>
    <row r="1237" spans="2:8" ht="25.5">
      <c r="B1237" s="7" t="s">
        <v>1437</v>
      </c>
      <c r="C1237" s="8" t="s">
        <v>1438</v>
      </c>
      <c r="D1237" s="9" t="s">
        <v>15</v>
      </c>
      <c r="E1237" s="9" t="s">
        <v>21</v>
      </c>
      <c r="F1237" s="10">
        <v>18.75</v>
      </c>
      <c r="G1237" s="10">
        <v>33.82</v>
      </c>
      <c r="H1237" s="11">
        <f>F1237*G1237</f>
        <v>634.125</v>
      </c>
    </row>
    <row r="1238" spans="2:8">
      <c r="B1238" s="6" t="s">
        <v>1469</v>
      </c>
      <c r="C1238" s="57" t="s">
        <v>1470</v>
      </c>
      <c r="D1238" s="57"/>
      <c r="E1238" s="57"/>
      <c r="F1238" s="57"/>
      <c r="G1238" s="57"/>
      <c r="H1238" s="58"/>
    </row>
    <row r="1239" spans="2:8">
      <c r="B1239" s="6" t="s">
        <v>1471</v>
      </c>
      <c r="C1239" s="57" t="s">
        <v>1472</v>
      </c>
      <c r="D1239" s="57"/>
      <c r="E1239" s="57"/>
      <c r="F1239" s="57"/>
      <c r="G1239" s="57"/>
      <c r="H1239" s="58"/>
    </row>
    <row r="1240" spans="2:8" ht="63.75">
      <c r="B1240" s="7" t="s">
        <v>1461</v>
      </c>
      <c r="C1240" s="8" t="s">
        <v>1462</v>
      </c>
      <c r="D1240" s="9" t="s">
        <v>15</v>
      </c>
      <c r="E1240" s="9" t="s">
        <v>16</v>
      </c>
      <c r="F1240" s="10">
        <v>68</v>
      </c>
      <c r="G1240" s="10">
        <v>222.37</v>
      </c>
      <c r="H1240" s="11">
        <f>F1240*G1240</f>
        <v>15121.16</v>
      </c>
    </row>
    <row r="1241" spans="2:8">
      <c r="B1241" s="6" t="s">
        <v>1473</v>
      </c>
      <c r="C1241" s="57" t="s">
        <v>1474</v>
      </c>
      <c r="D1241" s="57"/>
      <c r="E1241" s="57"/>
      <c r="F1241" s="57"/>
      <c r="G1241" s="57"/>
      <c r="H1241" s="58"/>
    </row>
    <row r="1242" spans="2:8" ht="38.25">
      <c r="B1242" s="7" t="s">
        <v>72</v>
      </c>
      <c r="C1242" s="8" t="s">
        <v>73</v>
      </c>
      <c r="D1242" s="9" t="s">
        <v>15</v>
      </c>
      <c r="E1242" s="9" t="s">
        <v>21</v>
      </c>
      <c r="F1242" s="10">
        <v>2683.82</v>
      </c>
      <c r="G1242" s="10">
        <v>26.56</v>
      </c>
      <c r="H1242" s="11">
        <f>F1242*G1242</f>
        <v>71282.2592</v>
      </c>
    </row>
    <row r="1243" spans="2:8">
      <c r="B1243" s="6" t="s">
        <v>1475</v>
      </c>
      <c r="C1243" s="57" t="s">
        <v>1476</v>
      </c>
      <c r="D1243" s="57"/>
      <c r="E1243" s="57"/>
      <c r="F1243" s="57"/>
      <c r="G1243" s="57"/>
      <c r="H1243" s="58"/>
    </row>
    <row r="1244" spans="2:8" ht="63.75">
      <c r="B1244" s="7" t="s">
        <v>1461</v>
      </c>
      <c r="C1244" s="8" t="s">
        <v>1462</v>
      </c>
      <c r="D1244" s="9" t="s">
        <v>15</v>
      </c>
      <c r="E1244" s="9" t="s">
        <v>16</v>
      </c>
      <c r="F1244" s="10">
        <v>1</v>
      </c>
      <c r="G1244" s="10">
        <v>222.37</v>
      </c>
      <c r="H1244" s="11">
        <f>F1244*G1244</f>
        <v>222.37</v>
      </c>
    </row>
    <row r="1245" spans="2:8">
      <c r="B1245" s="6" t="s">
        <v>1477</v>
      </c>
      <c r="C1245" s="57" t="s">
        <v>1478</v>
      </c>
      <c r="D1245" s="57"/>
      <c r="E1245" s="57"/>
      <c r="F1245" s="57"/>
      <c r="G1245" s="57"/>
      <c r="H1245" s="58"/>
    </row>
    <row r="1246" spans="2:8" ht="51">
      <c r="B1246" s="7" t="s">
        <v>1479</v>
      </c>
      <c r="C1246" s="8" t="s">
        <v>1480</v>
      </c>
      <c r="D1246" s="9" t="s">
        <v>15</v>
      </c>
      <c r="E1246" s="9" t="s">
        <v>16</v>
      </c>
      <c r="F1246" s="10">
        <v>1</v>
      </c>
      <c r="G1246" s="10">
        <v>313285.81</v>
      </c>
      <c r="H1246" s="11">
        <f>F1246*G1246</f>
        <v>313285.81</v>
      </c>
    </row>
    <row r="1247" spans="2:8">
      <c r="B1247" s="59" t="s">
        <v>2326</v>
      </c>
      <c r="C1247" s="60"/>
      <c r="D1247" s="60"/>
      <c r="E1247" s="60"/>
      <c r="F1247" s="60"/>
      <c r="G1247" s="61"/>
      <c r="H1247" s="13">
        <f>SUM(H1205:H1246)</f>
        <v>835632.4375</v>
      </c>
    </row>
    <row r="1248" spans="2:8">
      <c r="B1248" s="6" t="s">
        <v>1481</v>
      </c>
      <c r="C1248" s="57" t="s">
        <v>153</v>
      </c>
      <c r="D1248" s="57"/>
      <c r="E1248" s="57"/>
      <c r="F1248" s="57"/>
      <c r="G1248" s="57"/>
      <c r="H1248" s="58"/>
    </row>
    <row r="1249" spans="2:8" ht="89.25">
      <c r="B1249" s="7" t="s">
        <v>1482</v>
      </c>
      <c r="C1249" s="8" t="s">
        <v>1483</v>
      </c>
      <c r="D1249" s="9" t="s">
        <v>15</v>
      </c>
      <c r="E1249" s="9" t="s">
        <v>16</v>
      </c>
      <c r="F1249" s="10">
        <v>1</v>
      </c>
      <c r="G1249" s="10">
        <v>2176.92</v>
      </c>
      <c r="H1249" s="11">
        <f>F1249*G1249</f>
        <v>2176.92</v>
      </c>
    </row>
    <row r="1250" spans="2:8">
      <c r="B1250" s="6" t="s">
        <v>1484</v>
      </c>
      <c r="C1250" s="57" t="s">
        <v>1485</v>
      </c>
      <c r="D1250" s="57"/>
      <c r="E1250" s="57"/>
      <c r="F1250" s="57"/>
      <c r="G1250" s="57"/>
      <c r="H1250" s="58"/>
    </row>
    <row r="1251" spans="2:8">
      <c r="B1251" s="6" t="s">
        <v>1486</v>
      </c>
      <c r="C1251" s="57" t="s">
        <v>157</v>
      </c>
      <c r="D1251" s="57"/>
      <c r="E1251" s="57"/>
      <c r="F1251" s="57"/>
      <c r="G1251" s="57"/>
      <c r="H1251" s="58"/>
    </row>
    <row r="1252" spans="2:8" ht="25.5">
      <c r="B1252" s="7" t="s">
        <v>165</v>
      </c>
      <c r="C1252" s="8" t="s">
        <v>166</v>
      </c>
      <c r="D1252" s="9" t="s">
        <v>15</v>
      </c>
      <c r="E1252" s="9" t="s">
        <v>21</v>
      </c>
      <c r="F1252" s="10">
        <v>50.79</v>
      </c>
      <c r="G1252" s="10">
        <v>5</v>
      </c>
      <c r="H1252" s="11">
        <f>F1252*G1252</f>
        <v>253.95</v>
      </c>
    </row>
    <row r="1253" spans="2:8" ht="25.5">
      <c r="B1253" s="7" t="s">
        <v>167</v>
      </c>
      <c r="C1253" s="8" t="s">
        <v>168</v>
      </c>
      <c r="D1253" s="9" t="s">
        <v>15</v>
      </c>
      <c r="E1253" s="9" t="s">
        <v>169</v>
      </c>
      <c r="F1253" s="10">
        <v>130.22999999999999</v>
      </c>
      <c r="G1253" s="10">
        <v>23.37</v>
      </c>
      <c r="H1253" s="11">
        <f>F1253*G1253</f>
        <v>3043.4751000000001</v>
      </c>
    </row>
    <row r="1254" spans="2:8">
      <c r="B1254" s="59" t="s">
        <v>2326</v>
      </c>
      <c r="C1254" s="60"/>
      <c r="D1254" s="60"/>
      <c r="E1254" s="60"/>
      <c r="F1254" s="60"/>
      <c r="G1254" s="61"/>
      <c r="H1254" s="13">
        <f>SUM(H1249:H1253)</f>
        <v>5474.3451000000005</v>
      </c>
    </row>
    <row r="1255" spans="2:8">
      <c r="B1255" s="6" t="s">
        <v>1487</v>
      </c>
      <c r="C1255" s="57" t="s">
        <v>1488</v>
      </c>
      <c r="D1255" s="57"/>
      <c r="E1255" s="57"/>
      <c r="F1255" s="57"/>
      <c r="G1255" s="57"/>
      <c r="H1255" s="58"/>
    </row>
    <row r="1256" spans="2:8">
      <c r="B1256" s="6" t="s">
        <v>1489</v>
      </c>
      <c r="C1256" s="57" t="s">
        <v>1490</v>
      </c>
      <c r="D1256" s="57"/>
      <c r="E1256" s="57"/>
      <c r="F1256" s="57"/>
      <c r="G1256" s="57"/>
      <c r="H1256" s="58"/>
    </row>
    <row r="1257" spans="2:8">
      <c r="B1257" s="6" t="s">
        <v>1491</v>
      </c>
      <c r="C1257" s="57" t="s">
        <v>1492</v>
      </c>
      <c r="D1257" s="57"/>
      <c r="E1257" s="57"/>
      <c r="F1257" s="57"/>
      <c r="G1257" s="57"/>
      <c r="H1257" s="58"/>
    </row>
    <row r="1258" spans="2:8" ht="63.75">
      <c r="B1258" s="7" t="s">
        <v>1493</v>
      </c>
      <c r="C1258" s="8" t="s">
        <v>1494</v>
      </c>
      <c r="D1258" s="9" t="s">
        <v>15</v>
      </c>
      <c r="E1258" s="9" t="s">
        <v>59</v>
      </c>
      <c r="F1258" s="10">
        <v>660.8</v>
      </c>
      <c r="G1258" s="10">
        <v>1.93</v>
      </c>
      <c r="H1258" s="11">
        <f>F1258*G1258</f>
        <v>1275.3439999999998</v>
      </c>
    </row>
    <row r="1259" spans="2:8" ht="51">
      <c r="B1259" s="7" t="s">
        <v>101</v>
      </c>
      <c r="C1259" s="8" t="s">
        <v>102</v>
      </c>
      <c r="D1259" s="9" t="s">
        <v>15</v>
      </c>
      <c r="E1259" s="9" t="s">
        <v>103</v>
      </c>
      <c r="F1259" s="10">
        <v>13201.65</v>
      </c>
      <c r="G1259" s="10">
        <v>1.1200000000000001</v>
      </c>
      <c r="H1259" s="11">
        <f>F1259*G1259</f>
        <v>14785.848000000002</v>
      </c>
    </row>
    <row r="1260" spans="2:8" ht="51">
      <c r="B1260" s="7" t="s">
        <v>1495</v>
      </c>
      <c r="C1260" s="8" t="s">
        <v>1496</v>
      </c>
      <c r="D1260" s="9" t="s">
        <v>15</v>
      </c>
      <c r="E1260" s="9" t="s">
        <v>42</v>
      </c>
      <c r="F1260" s="10">
        <v>1108</v>
      </c>
      <c r="G1260" s="10">
        <v>97.96</v>
      </c>
      <c r="H1260" s="11">
        <f>F1260*G1260</f>
        <v>108539.68</v>
      </c>
    </row>
    <row r="1261" spans="2:8" ht="51">
      <c r="B1261" s="7" t="s">
        <v>1497</v>
      </c>
      <c r="C1261" s="8" t="s">
        <v>1498</v>
      </c>
      <c r="D1261" s="9" t="s">
        <v>15</v>
      </c>
      <c r="E1261" s="9" t="s">
        <v>42</v>
      </c>
      <c r="F1261" s="10">
        <v>112</v>
      </c>
      <c r="G1261" s="10">
        <v>54.42</v>
      </c>
      <c r="H1261" s="11">
        <f>F1261*G1261</f>
        <v>6095.04</v>
      </c>
    </row>
    <row r="1262" spans="2:8">
      <c r="B1262" s="6" t="s">
        <v>1499</v>
      </c>
      <c r="C1262" s="57" t="s">
        <v>1500</v>
      </c>
      <c r="D1262" s="57"/>
      <c r="E1262" s="57"/>
      <c r="F1262" s="57"/>
      <c r="G1262" s="57"/>
      <c r="H1262" s="58"/>
    </row>
    <row r="1263" spans="2:8" ht="63.75">
      <c r="B1263" s="7" t="s">
        <v>1493</v>
      </c>
      <c r="C1263" s="8" t="s">
        <v>1494</v>
      </c>
      <c r="D1263" s="9" t="s">
        <v>15</v>
      </c>
      <c r="E1263" s="9" t="s">
        <v>59</v>
      </c>
      <c r="F1263" s="10">
        <v>90.62</v>
      </c>
      <c r="G1263" s="10">
        <v>1.93</v>
      </c>
      <c r="H1263" s="11">
        <f>F1263*G1263</f>
        <v>174.89660000000001</v>
      </c>
    </row>
    <row r="1264" spans="2:8" ht="25.5">
      <c r="B1264" s="7" t="s">
        <v>382</v>
      </c>
      <c r="C1264" s="8" t="s">
        <v>383</v>
      </c>
      <c r="D1264" s="9" t="s">
        <v>15</v>
      </c>
      <c r="E1264" s="9" t="s">
        <v>59</v>
      </c>
      <c r="F1264" s="10">
        <v>371.66</v>
      </c>
      <c r="G1264" s="10">
        <v>70.06</v>
      </c>
      <c r="H1264" s="11">
        <f>F1264*G1264</f>
        <v>26038.499600000003</v>
      </c>
    </row>
    <row r="1265" spans="2:8" ht="38.25">
      <c r="B1265" s="7" t="s">
        <v>150</v>
      </c>
      <c r="C1265" s="8" t="s">
        <v>151</v>
      </c>
      <c r="D1265" s="9" t="s">
        <v>15</v>
      </c>
      <c r="E1265" s="9" t="s">
        <v>59</v>
      </c>
      <c r="F1265" s="10">
        <v>252.29</v>
      </c>
      <c r="G1265" s="10">
        <v>25.65</v>
      </c>
      <c r="H1265" s="11">
        <f>F1265*G1265</f>
        <v>6471.2384999999995</v>
      </c>
    </row>
    <row r="1266" spans="2:8" ht="51">
      <c r="B1266" s="7" t="s">
        <v>101</v>
      </c>
      <c r="C1266" s="8" t="s">
        <v>102</v>
      </c>
      <c r="D1266" s="9" t="s">
        <v>15</v>
      </c>
      <c r="E1266" s="9" t="s">
        <v>103</v>
      </c>
      <c r="F1266" s="10">
        <v>1812.3</v>
      </c>
      <c r="G1266" s="10">
        <v>1.1200000000000001</v>
      </c>
      <c r="H1266" s="11">
        <f>F1266*G1266</f>
        <v>2029.7760000000001</v>
      </c>
    </row>
    <row r="1267" spans="2:8">
      <c r="B1267" s="6" t="s">
        <v>1501</v>
      </c>
      <c r="C1267" s="57" t="s">
        <v>1502</v>
      </c>
      <c r="D1267" s="57"/>
      <c r="E1267" s="57"/>
      <c r="F1267" s="57"/>
      <c r="G1267" s="57"/>
      <c r="H1267" s="58"/>
    </row>
    <row r="1268" spans="2:8" ht="63.75">
      <c r="B1268" s="7" t="s">
        <v>1493</v>
      </c>
      <c r="C1268" s="8" t="s">
        <v>1494</v>
      </c>
      <c r="D1268" s="9" t="s">
        <v>15</v>
      </c>
      <c r="E1268" s="9" t="s">
        <v>59</v>
      </c>
      <c r="F1268" s="10">
        <v>1917.18</v>
      </c>
      <c r="G1268" s="10">
        <v>1.93</v>
      </c>
      <c r="H1268" s="11">
        <f>F1268*G1268</f>
        <v>3700.1574000000001</v>
      </c>
    </row>
    <row r="1269" spans="2:8" ht="51">
      <c r="B1269" s="7" t="s">
        <v>1503</v>
      </c>
      <c r="C1269" s="8" t="s">
        <v>1504</v>
      </c>
      <c r="D1269" s="9" t="s">
        <v>15</v>
      </c>
      <c r="E1269" s="9" t="s">
        <v>59</v>
      </c>
      <c r="F1269" s="10">
        <v>9404.2000000000007</v>
      </c>
      <c r="G1269" s="10">
        <v>3.15</v>
      </c>
      <c r="H1269" s="11">
        <f>F1269*G1269</f>
        <v>29623.230000000003</v>
      </c>
    </row>
    <row r="1270" spans="2:8" ht="38.25">
      <c r="B1270" s="7" t="s">
        <v>150</v>
      </c>
      <c r="C1270" s="8" t="s">
        <v>151</v>
      </c>
      <c r="D1270" s="9" t="s">
        <v>15</v>
      </c>
      <c r="E1270" s="9" t="s">
        <v>59</v>
      </c>
      <c r="F1270" s="10">
        <v>1482.9</v>
      </c>
      <c r="G1270" s="10">
        <v>25.65</v>
      </c>
      <c r="H1270" s="11">
        <f>F1270*G1270</f>
        <v>38036.385000000002</v>
      </c>
    </row>
    <row r="1271" spans="2:8" ht="38.25">
      <c r="B1271" s="7" t="s">
        <v>1505</v>
      </c>
      <c r="C1271" s="8" t="s">
        <v>1506</v>
      </c>
      <c r="D1271" s="9" t="s">
        <v>15</v>
      </c>
      <c r="E1271" s="9" t="s">
        <v>59</v>
      </c>
      <c r="F1271" s="10">
        <v>1917.18</v>
      </c>
      <c r="G1271" s="10">
        <v>3.75</v>
      </c>
      <c r="H1271" s="11">
        <f>F1271*G1271</f>
        <v>7189.4250000000002</v>
      </c>
    </row>
    <row r="1272" spans="2:8" ht="51">
      <c r="B1272" s="7" t="s">
        <v>101</v>
      </c>
      <c r="C1272" s="8" t="s">
        <v>102</v>
      </c>
      <c r="D1272" s="9" t="s">
        <v>15</v>
      </c>
      <c r="E1272" s="9" t="s">
        <v>103</v>
      </c>
      <c r="F1272" s="10">
        <v>172579.21</v>
      </c>
      <c r="G1272" s="10">
        <v>1.1200000000000001</v>
      </c>
      <c r="H1272" s="11">
        <f>F1272*G1272</f>
        <v>193288.71520000001</v>
      </c>
    </row>
    <row r="1273" spans="2:8">
      <c r="B1273" s="6" t="s">
        <v>1507</v>
      </c>
      <c r="C1273" s="57" t="s">
        <v>1508</v>
      </c>
      <c r="D1273" s="57"/>
      <c r="E1273" s="57"/>
      <c r="F1273" s="57"/>
      <c r="G1273" s="57"/>
      <c r="H1273" s="58"/>
    </row>
    <row r="1274" spans="2:8" ht="63.75">
      <c r="B1274" s="7" t="s">
        <v>1493</v>
      </c>
      <c r="C1274" s="8" t="s">
        <v>1494</v>
      </c>
      <c r="D1274" s="9" t="s">
        <v>15</v>
      </c>
      <c r="E1274" s="9" t="s">
        <v>59</v>
      </c>
      <c r="F1274" s="10">
        <v>195.55</v>
      </c>
      <c r="G1274" s="10">
        <v>1.93</v>
      </c>
      <c r="H1274" s="11">
        <f>F1274*G1274</f>
        <v>377.41149999999999</v>
      </c>
    </row>
    <row r="1275" spans="2:8" ht="25.5">
      <c r="B1275" s="7" t="s">
        <v>382</v>
      </c>
      <c r="C1275" s="8" t="s">
        <v>383</v>
      </c>
      <c r="D1275" s="9" t="s">
        <v>15</v>
      </c>
      <c r="E1275" s="9" t="s">
        <v>59</v>
      </c>
      <c r="F1275" s="10">
        <v>174.38</v>
      </c>
      <c r="G1275" s="10">
        <v>70.06</v>
      </c>
      <c r="H1275" s="11">
        <f>F1275*G1275</f>
        <v>12217.0628</v>
      </c>
    </row>
    <row r="1276" spans="2:8" ht="51">
      <c r="B1276" s="7" t="s">
        <v>101</v>
      </c>
      <c r="C1276" s="8" t="s">
        <v>102</v>
      </c>
      <c r="D1276" s="9" t="s">
        <v>15</v>
      </c>
      <c r="E1276" s="9" t="s">
        <v>103</v>
      </c>
      <c r="F1276" s="10">
        <v>3911.09</v>
      </c>
      <c r="G1276" s="10">
        <v>1.1200000000000001</v>
      </c>
      <c r="H1276" s="11">
        <f>F1276*G1276</f>
        <v>4380.4208000000008</v>
      </c>
    </row>
    <row r="1277" spans="2:8">
      <c r="B1277" s="6" t="s">
        <v>1509</v>
      </c>
      <c r="C1277" s="57" t="s">
        <v>1466</v>
      </c>
      <c r="D1277" s="57"/>
      <c r="E1277" s="57"/>
      <c r="F1277" s="57"/>
      <c r="G1277" s="57"/>
      <c r="H1277" s="58"/>
    </row>
    <row r="1278" spans="2:8">
      <c r="B1278" s="6" t="s">
        <v>1510</v>
      </c>
      <c r="C1278" s="57" t="s">
        <v>1492</v>
      </c>
      <c r="D1278" s="57"/>
      <c r="E1278" s="57"/>
      <c r="F1278" s="57"/>
      <c r="G1278" s="57"/>
      <c r="H1278" s="58"/>
    </row>
    <row r="1279" spans="2:8" ht="63.75">
      <c r="B1279" s="7" t="s">
        <v>1493</v>
      </c>
      <c r="C1279" s="8" t="s">
        <v>1494</v>
      </c>
      <c r="D1279" s="9" t="s">
        <v>15</v>
      </c>
      <c r="E1279" s="9" t="s">
        <v>59</v>
      </c>
      <c r="F1279" s="10">
        <v>151.35</v>
      </c>
      <c r="G1279" s="10">
        <v>1.93</v>
      </c>
      <c r="H1279" s="11">
        <f>F1279*G1279</f>
        <v>292.10550000000001</v>
      </c>
    </row>
    <row r="1280" spans="2:8" ht="51">
      <c r="B1280" s="7" t="s">
        <v>101</v>
      </c>
      <c r="C1280" s="8" t="s">
        <v>102</v>
      </c>
      <c r="D1280" s="9" t="s">
        <v>15</v>
      </c>
      <c r="E1280" s="9" t="s">
        <v>103</v>
      </c>
      <c r="F1280" s="10">
        <v>3027.09</v>
      </c>
      <c r="G1280" s="10">
        <v>1.1200000000000001</v>
      </c>
      <c r="H1280" s="11">
        <f>F1280*G1280</f>
        <v>3390.3408000000004</v>
      </c>
    </row>
    <row r="1281" spans="2:8" ht="51">
      <c r="B1281" s="7" t="s">
        <v>1495</v>
      </c>
      <c r="C1281" s="8" t="s">
        <v>1496</v>
      </c>
      <c r="D1281" s="9" t="s">
        <v>15</v>
      </c>
      <c r="E1281" s="9" t="s">
        <v>42</v>
      </c>
      <c r="F1281" s="10">
        <v>115</v>
      </c>
      <c r="G1281" s="10">
        <v>97.96</v>
      </c>
      <c r="H1281" s="11">
        <f>F1281*G1281</f>
        <v>11265.4</v>
      </c>
    </row>
    <row r="1282" spans="2:8" ht="51">
      <c r="B1282" s="7" t="s">
        <v>1497</v>
      </c>
      <c r="C1282" s="8" t="s">
        <v>1498</v>
      </c>
      <c r="D1282" s="9" t="s">
        <v>15</v>
      </c>
      <c r="E1282" s="9" t="s">
        <v>42</v>
      </c>
      <c r="F1282" s="10">
        <v>272.89999999999998</v>
      </c>
      <c r="G1282" s="10">
        <v>54.42</v>
      </c>
      <c r="H1282" s="11">
        <f>F1282*G1282</f>
        <v>14851.217999999999</v>
      </c>
    </row>
    <row r="1283" spans="2:8">
      <c r="B1283" s="6" t="s">
        <v>1511</v>
      </c>
      <c r="C1283" s="57" t="s">
        <v>1512</v>
      </c>
      <c r="D1283" s="57"/>
      <c r="E1283" s="57"/>
      <c r="F1283" s="57"/>
      <c r="G1283" s="57"/>
      <c r="H1283" s="58"/>
    </row>
    <row r="1284" spans="2:8" ht="63.75">
      <c r="B1284" s="7" t="s">
        <v>1493</v>
      </c>
      <c r="C1284" s="8" t="s">
        <v>1494</v>
      </c>
      <c r="D1284" s="9" t="s">
        <v>15</v>
      </c>
      <c r="E1284" s="9" t="s">
        <v>59</v>
      </c>
      <c r="F1284" s="10">
        <v>45.44</v>
      </c>
      <c r="G1284" s="10">
        <v>1.93</v>
      </c>
      <c r="H1284" s="11">
        <f>F1284*G1284</f>
        <v>87.69919999999999</v>
      </c>
    </row>
    <row r="1285" spans="2:8" ht="25.5">
      <c r="B1285" s="7" t="s">
        <v>382</v>
      </c>
      <c r="C1285" s="8" t="s">
        <v>383</v>
      </c>
      <c r="D1285" s="9" t="s">
        <v>15</v>
      </c>
      <c r="E1285" s="9" t="s">
        <v>59</v>
      </c>
      <c r="F1285" s="10">
        <v>75.16</v>
      </c>
      <c r="G1285" s="10">
        <v>70.06</v>
      </c>
      <c r="H1285" s="11">
        <f>F1285*G1285</f>
        <v>5265.7096000000001</v>
      </c>
    </row>
    <row r="1286" spans="2:8" ht="38.25">
      <c r="B1286" s="7" t="s">
        <v>150</v>
      </c>
      <c r="C1286" s="8" t="s">
        <v>151</v>
      </c>
      <c r="D1286" s="9" t="s">
        <v>15</v>
      </c>
      <c r="E1286" s="9" t="s">
        <v>59</v>
      </c>
      <c r="F1286" s="10">
        <v>30.05</v>
      </c>
      <c r="G1286" s="10">
        <v>25.65</v>
      </c>
      <c r="H1286" s="11">
        <f>F1286*G1286</f>
        <v>770.78250000000003</v>
      </c>
    </row>
    <row r="1287" spans="2:8" ht="51">
      <c r="B1287" s="7" t="s">
        <v>101</v>
      </c>
      <c r="C1287" s="8" t="s">
        <v>102</v>
      </c>
      <c r="D1287" s="9" t="s">
        <v>15</v>
      </c>
      <c r="E1287" s="9" t="s">
        <v>103</v>
      </c>
      <c r="F1287" s="10">
        <v>908.72</v>
      </c>
      <c r="G1287" s="10">
        <v>1.1200000000000001</v>
      </c>
      <c r="H1287" s="11">
        <f>F1287*G1287</f>
        <v>1017.7664000000001</v>
      </c>
    </row>
    <row r="1288" spans="2:8">
      <c r="B1288" s="6" t="s">
        <v>1513</v>
      </c>
      <c r="C1288" s="57" t="s">
        <v>1514</v>
      </c>
      <c r="D1288" s="57"/>
      <c r="E1288" s="57"/>
      <c r="F1288" s="57"/>
      <c r="G1288" s="57"/>
      <c r="H1288" s="58"/>
    </row>
    <row r="1289" spans="2:8" ht="63.75">
      <c r="B1289" s="7" t="s">
        <v>1493</v>
      </c>
      <c r="C1289" s="8" t="s">
        <v>1494</v>
      </c>
      <c r="D1289" s="9" t="s">
        <v>15</v>
      </c>
      <c r="E1289" s="9" t="s">
        <v>59</v>
      </c>
      <c r="F1289" s="10">
        <v>35.869999999999997</v>
      </c>
      <c r="G1289" s="10">
        <v>1.93</v>
      </c>
      <c r="H1289" s="11">
        <f>F1289*G1289</f>
        <v>69.229099999999988</v>
      </c>
    </row>
    <row r="1290" spans="2:8" ht="102">
      <c r="B1290" s="7" t="s">
        <v>1515</v>
      </c>
      <c r="C1290" s="8" t="s">
        <v>1516</v>
      </c>
      <c r="D1290" s="9" t="s">
        <v>15</v>
      </c>
      <c r="E1290" s="9" t="s">
        <v>59</v>
      </c>
      <c r="F1290" s="10">
        <v>65.599999999999994</v>
      </c>
      <c r="G1290" s="10">
        <v>16.600000000000001</v>
      </c>
      <c r="H1290" s="11">
        <f>F1290*G1290</f>
        <v>1088.96</v>
      </c>
    </row>
    <row r="1291" spans="2:8" ht="38.25">
      <c r="B1291" s="7" t="s">
        <v>150</v>
      </c>
      <c r="C1291" s="8" t="s">
        <v>151</v>
      </c>
      <c r="D1291" s="9" t="s">
        <v>15</v>
      </c>
      <c r="E1291" s="9" t="s">
        <v>59</v>
      </c>
      <c r="F1291" s="10">
        <v>29.16</v>
      </c>
      <c r="G1291" s="10">
        <v>25.65</v>
      </c>
      <c r="H1291" s="11">
        <f>F1291*G1291</f>
        <v>747.95399999999995</v>
      </c>
    </row>
    <row r="1292" spans="2:8" ht="51">
      <c r="B1292" s="7" t="s">
        <v>101</v>
      </c>
      <c r="C1292" s="8" t="s">
        <v>102</v>
      </c>
      <c r="D1292" s="9" t="s">
        <v>15</v>
      </c>
      <c r="E1292" s="9" t="s">
        <v>103</v>
      </c>
      <c r="F1292" s="10">
        <v>717.32</v>
      </c>
      <c r="G1292" s="10">
        <v>1.1200000000000001</v>
      </c>
      <c r="H1292" s="11">
        <f>F1292*G1292</f>
        <v>803.39840000000015</v>
      </c>
    </row>
    <row r="1293" spans="2:8">
      <c r="B1293" s="6" t="s">
        <v>1517</v>
      </c>
      <c r="C1293" s="57" t="s">
        <v>1508</v>
      </c>
      <c r="D1293" s="57"/>
      <c r="E1293" s="57"/>
      <c r="F1293" s="57"/>
      <c r="G1293" s="57"/>
      <c r="H1293" s="58"/>
    </row>
    <row r="1294" spans="2:8" ht="63.75">
      <c r="B1294" s="7" t="s">
        <v>1493</v>
      </c>
      <c r="C1294" s="8" t="s">
        <v>1494</v>
      </c>
      <c r="D1294" s="9" t="s">
        <v>15</v>
      </c>
      <c r="E1294" s="9" t="s">
        <v>59</v>
      </c>
      <c r="F1294" s="10">
        <v>29.11</v>
      </c>
      <c r="G1294" s="10">
        <v>1.93</v>
      </c>
      <c r="H1294" s="11">
        <f>F1294*G1294</f>
        <v>56.182299999999998</v>
      </c>
    </row>
    <row r="1295" spans="2:8" ht="25.5">
      <c r="B1295" s="7" t="s">
        <v>382</v>
      </c>
      <c r="C1295" s="8" t="s">
        <v>383</v>
      </c>
      <c r="D1295" s="9" t="s">
        <v>15</v>
      </c>
      <c r="E1295" s="9" t="s">
        <v>59</v>
      </c>
      <c r="F1295" s="10">
        <v>25.96</v>
      </c>
      <c r="G1295" s="10">
        <v>70.06</v>
      </c>
      <c r="H1295" s="11">
        <f>F1295*G1295</f>
        <v>1818.7576000000001</v>
      </c>
    </row>
    <row r="1296" spans="2:8" ht="51">
      <c r="B1296" s="7" t="s">
        <v>101</v>
      </c>
      <c r="C1296" s="8" t="s">
        <v>102</v>
      </c>
      <c r="D1296" s="9" t="s">
        <v>15</v>
      </c>
      <c r="E1296" s="9" t="s">
        <v>103</v>
      </c>
      <c r="F1296" s="10">
        <v>582.25</v>
      </c>
      <c r="G1296" s="10">
        <v>1.1200000000000001</v>
      </c>
      <c r="H1296" s="11">
        <f>F1296*G1296</f>
        <v>652.12000000000012</v>
      </c>
    </row>
    <row r="1297" spans="2:8">
      <c r="B1297" s="6" t="s">
        <v>1518</v>
      </c>
      <c r="C1297" s="57" t="s">
        <v>1502</v>
      </c>
      <c r="D1297" s="57"/>
      <c r="E1297" s="57"/>
      <c r="F1297" s="57"/>
      <c r="G1297" s="57"/>
      <c r="H1297" s="58"/>
    </row>
    <row r="1298" spans="2:8" ht="63.75">
      <c r="B1298" s="7" t="s">
        <v>1493</v>
      </c>
      <c r="C1298" s="8" t="s">
        <v>1494</v>
      </c>
      <c r="D1298" s="9" t="s">
        <v>15</v>
      </c>
      <c r="E1298" s="9" t="s">
        <v>59</v>
      </c>
      <c r="F1298" s="10">
        <v>1583.9</v>
      </c>
      <c r="G1298" s="10">
        <v>1.93</v>
      </c>
      <c r="H1298" s="11">
        <f>F1298*G1298</f>
        <v>3056.9270000000001</v>
      </c>
    </row>
    <row r="1299" spans="2:8" ht="114.75">
      <c r="B1299" s="7" t="s">
        <v>1445</v>
      </c>
      <c r="C1299" s="8" t="s">
        <v>1446</v>
      </c>
      <c r="D1299" s="9" t="s">
        <v>15</v>
      </c>
      <c r="E1299" s="9" t="s">
        <v>59</v>
      </c>
      <c r="F1299" s="10">
        <v>1779.7</v>
      </c>
      <c r="G1299" s="10">
        <v>3.23</v>
      </c>
      <c r="H1299" s="11">
        <f>F1299*G1299</f>
        <v>5748.4310000000005</v>
      </c>
    </row>
    <row r="1300" spans="2:8" ht="38.25">
      <c r="B1300" s="7" t="s">
        <v>150</v>
      </c>
      <c r="C1300" s="8" t="s">
        <v>151</v>
      </c>
      <c r="D1300" s="9" t="s">
        <v>15</v>
      </c>
      <c r="E1300" s="9" t="s">
        <v>59</v>
      </c>
      <c r="F1300" s="10">
        <v>318.60000000000002</v>
      </c>
      <c r="G1300" s="10">
        <v>25.65</v>
      </c>
      <c r="H1300" s="11">
        <f>F1300*G1300</f>
        <v>8172.09</v>
      </c>
    </row>
    <row r="1301" spans="2:8" ht="51">
      <c r="B1301" s="7" t="s">
        <v>101</v>
      </c>
      <c r="C1301" s="8" t="s">
        <v>102</v>
      </c>
      <c r="D1301" s="9" t="s">
        <v>15</v>
      </c>
      <c r="E1301" s="9" t="s">
        <v>103</v>
      </c>
      <c r="F1301" s="10">
        <v>31678.04</v>
      </c>
      <c r="G1301" s="10">
        <v>1.1200000000000001</v>
      </c>
      <c r="H1301" s="11">
        <f>F1301*G1301</f>
        <v>35479.404800000004</v>
      </c>
    </row>
    <row r="1302" spans="2:8">
      <c r="B1302" s="6" t="s">
        <v>1519</v>
      </c>
      <c r="C1302" s="57" t="s">
        <v>1430</v>
      </c>
      <c r="D1302" s="57"/>
      <c r="E1302" s="57"/>
      <c r="F1302" s="57"/>
      <c r="G1302" s="57"/>
      <c r="H1302" s="58"/>
    </row>
    <row r="1303" spans="2:8">
      <c r="B1303" s="6" t="s">
        <v>1520</v>
      </c>
      <c r="C1303" s="57" t="s">
        <v>1492</v>
      </c>
      <c r="D1303" s="57"/>
      <c r="E1303" s="57"/>
      <c r="F1303" s="57"/>
      <c r="G1303" s="57"/>
      <c r="H1303" s="58"/>
    </row>
    <row r="1304" spans="2:8" ht="63.75">
      <c r="B1304" s="7" t="s">
        <v>1493</v>
      </c>
      <c r="C1304" s="8" t="s">
        <v>1494</v>
      </c>
      <c r="D1304" s="9" t="s">
        <v>15</v>
      </c>
      <c r="E1304" s="9" t="s">
        <v>59</v>
      </c>
      <c r="F1304" s="10">
        <v>291.70999999999998</v>
      </c>
      <c r="G1304" s="10">
        <v>1.93</v>
      </c>
      <c r="H1304" s="11">
        <f>F1304*G1304</f>
        <v>563.00029999999992</v>
      </c>
    </row>
    <row r="1305" spans="2:8" ht="51">
      <c r="B1305" s="7" t="s">
        <v>101</v>
      </c>
      <c r="C1305" s="8" t="s">
        <v>102</v>
      </c>
      <c r="D1305" s="9" t="s">
        <v>15</v>
      </c>
      <c r="E1305" s="9" t="s">
        <v>103</v>
      </c>
      <c r="F1305" s="10">
        <v>5834.21</v>
      </c>
      <c r="G1305" s="10">
        <v>1.1200000000000001</v>
      </c>
      <c r="H1305" s="11">
        <f>F1305*G1305</f>
        <v>6534.3152000000009</v>
      </c>
    </row>
    <row r="1306" spans="2:8" ht="51">
      <c r="B1306" s="7" t="s">
        <v>1495</v>
      </c>
      <c r="C1306" s="8" t="s">
        <v>1496</v>
      </c>
      <c r="D1306" s="9" t="s">
        <v>15</v>
      </c>
      <c r="E1306" s="9" t="s">
        <v>42</v>
      </c>
      <c r="F1306" s="10">
        <v>324</v>
      </c>
      <c r="G1306" s="10">
        <v>97.96</v>
      </c>
      <c r="H1306" s="11">
        <f>F1306*G1306</f>
        <v>31739.039999999997</v>
      </c>
    </row>
    <row r="1307" spans="2:8" ht="51">
      <c r="B1307" s="7" t="s">
        <v>1497</v>
      </c>
      <c r="C1307" s="8" t="s">
        <v>1498</v>
      </c>
      <c r="D1307" s="9" t="s">
        <v>15</v>
      </c>
      <c r="E1307" s="9" t="s">
        <v>42</v>
      </c>
      <c r="F1307" s="10">
        <v>344</v>
      </c>
      <c r="G1307" s="10">
        <v>54.42</v>
      </c>
      <c r="H1307" s="11">
        <f>F1307*G1307</f>
        <v>18720.48</v>
      </c>
    </row>
    <row r="1308" spans="2:8">
      <c r="B1308" s="6" t="s">
        <v>1521</v>
      </c>
      <c r="C1308" s="57" t="s">
        <v>1512</v>
      </c>
      <c r="D1308" s="57"/>
      <c r="E1308" s="57"/>
      <c r="F1308" s="57"/>
      <c r="G1308" s="57"/>
      <c r="H1308" s="58"/>
    </row>
    <row r="1309" spans="2:8" ht="63.75">
      <c r="B1309" s="7" t="s">
        <v>1493</v>
      </c>
      <c r="C1309" s="8" t="s">
        <v>1494</v>
      </c>
      <c r="D1309" s="9" t="s">
        <v>15</v>
      </c>
      <c r="E1309" s="9" t="s">
        <v>59</v>
      </c>
      <c r="F1309" s="10">
        <v>13.56</v>
      </c>
      <c r="G1309" s="10">
        <v>1.93</v>
      </c>
      <c r="H1309" s="11">
        <f>F1309*G1309</f>
        <v>26.1708</v>
      </c>
    </row>
    <row r="1310" spans="2:8" ht="25.5">
      <c r="B1310" s="7" t="s">
        <v>382</v>
      </c>
      <c r="C1310" s="8" t="s">
        <v>383</v>
      </c>
      <c r="D1310" s="9" t="s">
        <v>15</v>
      </c>
      <c r="E1310" s="9" t="s">
        <v>59</v>
      </c>
      <c r="F1310" s="10">
        <v>17.41</v>
      </c>
      <c r="G1310" s="10">
        <v>70.06</v>
      </c>
      <c r="H1310" s="11">
        <f>F1310*G1310</f>
        <v>1219.7446</v>
      </c>
    </row>
    <row r="1311" spans="2:8" ht="38.25">
      <c r="B1311" s="7" t="s">
        <v>150</v>
      </c>
      <c r="C1311" s="8" t="s">
        <v>151</v>
      </c>
      <c r="D1311" s="9" t="s">
        <v>15</v>
      </c>
      <c r="E1311" s="9" t="s">
        <v>59</v>
      </c>
      <c r="F1311" s="10">
        <v>4.6100000000000003</v>
      </c>
      <c r="G1311" s="10">
        <v>25.65</v>
      </c>
      <c r="H1311" s="11">
        <f>F1311*G1311</f>
        <v>118.2465</v>
      </c>
    </row>
    <row r="1312" spans="2:8" ht="51">
      <c r="B1312" s="7" t="s">
        <v>101</v>
      </c>
      <c r="C1312" s="8" t="s">
        <v>102</v>
      </c>
      <c r="D1312" s="9" t="s">
        <v>15</v>
      </c>
      <c r="E1312" s="9" t="s">
        <v>103</v>
      </c>
      <c r="F1312" s="10">
        <v>271.27999999999997</v>
      </c>
      <c r="G1312" s="10">
        <v>1.1200000000000001</v>
      </c>
      <c r="H1312" s="11">
        <f>F1312*G1312</f>
        <v>303.83359999999999</v>
      </c>
    </row>
    <row r="1313" spans="2:8">
      <c r="B1313" s="6" t="s">
        <v>1522</v>
      </c>
      <c r="C1313" s="57" t="s">
        <v>1514</v>
      </c>
      <c r="D1313" s="57"/>
      <c r="E1313" s="57"/>
      <c r="F1313" s="57"/>
      <c r="G1313" s="57"/>
      <c r="H1313" s="58"/>
    </row>
    <row r="1314" spans="2:8" ht="63.75">
      <c r="B1314" s="7" t="s">
        <v>1493</v>
      </c>
      <c r="C1314" s="8" t="s">
        <v>1494</v>
      </c>
      <c r="D1314" s="9" t="s">
        <v>15</v>
      </c>
      <c r="E1314" s="9" t="s">
        <v>59</v>
      </c>
      <c r="F1314" s="10">
        <v>55.7</v>
      </c>
      <c r="G1314" s="10">
        <v>1.93</v>
      </c>
      <c r="H1314" s="11">
        <f>F1314*G1314</f>
        <v>107.501</v>
      </c>
    </row>
    <row r="1315" spans="2:8" ht="102">
      <c r="B1315" s="7" t="s">
        <v>1515</v>
      </c>
      <c r="C1315" s="8" t="s">
        <v>1516</v>
      </c>
      <c r="D1315" s="9" t="s">
        <v>15</v>
      </c>
      <c r="E1315" s="9" t="s">
        <v>59</v>
      </c>
      <c r="F1315" s="10">
        <v>101.86</v>
      </c>
      <c r="G1315" s="10">
        <v>16.600000000000001</v>
      </c>
      <c r="H1315" s="11">
        <f>F1315*G1315</f>
        <v>1690.8760000000002</v>
      </c>
    </row>
    <row r="1316" spans="2:8" ht="38.25">
      <c r="B1316" s="7" t="s">
        <v>150</v>
      </c>
      <c r="C1316" s="8" t="s">
        <v>151</v>
      </c>
      <c r="D1316" s="9" t="s">
        <v>15</v>
      </c>
      <c r="E1316" s="9" t="s">
        <v>59</v>
      </c>
      <c r="F1316" s="10">
        <v>45.27</v>
      </c>
      <c r="G1316" s="10">
        <v>25.65</v>
      </c>
      <c r="H1316" s="11">
        <f>F1316*G1316</f>
        <v>1161.1755000000001</v>
      </c>
    </row>
    <row r="1317" spans="2:8" ht="51">
      <c r="B1317" s="7" t="s">
        <v>101</v>
      </c>
      <c r="C1317" s="8" t="s">
        <v>102</v>
      </c>
      <c r="D1317" s="9" t="s">
        <v>15</v>
      </c>
      <c r="E1317" s="9" t="s">
        <v>103</v>
      </c>
      <c r="F1317" s="10">
        <v>1114.02</v>
      </c>
      <c r="G1317" s="10">
        <v>1.1200000000000001</v>
      </c>
      <c r="H1317" s="11">
        <f>F1317*G1317</f>
        <v>1247.7024000000001</v>
      </c>
    </row>
    <row r="1318" spans="2:8">
      <c r="B1318" s="6" t="s">
        <v>1523</v>
      </c>
      <c r="C1318" s="57" t="s">
        <v>1508</v>
      </c>
      <c r="D1318" s="57"/>
      <c r="E1318" s="57"/>
      <c r="F1318" s="57"/>
      <c r="G1318" s="57"/>
      <c r="H1318" s="58"/>
    </row>
    <row r="1319" spans="2:8" ht="63.75">
      <c r="B1319" s="7" t="s">
        <v>1493</v>
      </c>
      <c r="C1319" s="8" t="s">
        <v>1494</v>
      </c>
      <c r="D1319" s="9" t="s">
        <v>15</v>
      </c>
      <c r="E1319" s="9" t="s">
        <v>59</v>
      </c>
      <c r="F1319" s="10">
        <v>160.76</v>
      </c>
      <c r="G1319" s="10">
        <v>1.93</v>
      </c>
      <c r="H1319" s="11">
        <f>F1319*G1319</f>
        <v>310.26679999999999</v>
      </c>
    </row>
    <row r="1320" spans="2:8" ht="25.5">
      <c r="B1320" s="7" t="s">
        <v>382</v>
      </c>
      <c r="C1320" s="8" t="s">
        <v>383</v>
      </c>
      <c r="D1320" s="9" t="s">
        <v>15</v>
      </c>
      <c r="E1320" s="9" t="s">
        <v>59</v>
      </c>
      <c r="F1320" s="10">
        <v>143.35</v>
      </c>
      <c r="G1320" s="10">
        <v>70.06</v>
      </c>
      <c r="H1320" s="11">
        <f>F1320*G1320</f>
        <v>10043.101000000001</v>
      </c>
    </row>
    <row r="1321" spans="2:8" ht="51">
      <c r="B1321" s="7" t="s">
        <v>101</v>
      </c>
      <c r="C1321" s="8" t="s">
        <v>102</v>
      </c>
      <c r="D1321" s="9" t="s">
        <v>15</v>
      </c>
      <c r="E1321" s="9" t="s">
        <v>103</v>
      </c>
      <c r="F1321" s="10">
        <v>3215.14</v>
      </c>
      <c r="G1321" s="10">
        <v>1.1200000000000001</v>
      </c>
      <c r="H1321" s="11">
        <f>F1321*G1321</f>
        <v>3600.9568000000004</v>
      </c>
    </row>
    <row r="1322" spans="2:8">
      <c r="B1322" s="6" t="s">
        <v>1524</v>
      </c>
      <c r="C1322" s="57" t="s">
        <v>1502</v>
      </c>
      <c r="D1322" s="57"/>
      <c r="E1322" s="57"/>
      <c r="F1322" s="57"/>
      <c r="G1322" s="57"/>
      <c r="H1322" s="58"/>
    </row>
    <row r="1323" spans="2:8" ht="38.25">
      <c r="B1323" s="7" t="s">
        <v>1525</v>
      </c>
      <c r="C1323" s="8" t="s">
        <v>1526</v>
      </c>
      <c r="D1323" s="9" t="s">
        <v>15</v>
      </c>
      <c r="E1323" s="9" t="s">
        <v>59</v>
      </c>
      <c r="F1323" s="10">
        <v>185.12</v>
      </c>
      <c r="G1323" s="10">
        <v>3.21</v>
      </c>
      <c r="H1323" s="11">
        <f>F1323*G1323</f>
        <v>594.23519999999996</v>
      </c>
    </row>
    <row r="1324" spans="2:8" ht="63.75">
      <c r="B1324" s="7" t="s">
        <v>1493</v>
      </c>
      <c r="C1324" s="8" t="s">
        <v>1494</v>
      </c>
      <c r="D1324" s="9" t="s">
        <v>15</v>
      </c>
      <c r="E1324" s="9" t="s">
        <v>59</v>
      </c>
      <c r="F1324" s="10">
        <v>714.19</v>
      </c>
      <c r="G1324" s="10">
        <v>1.93</v>
      </c>
      <c r="H1324" s="11">
        <f>F1324*G1324</f>
        <v>1378.3867</v>
      </c>
    </row>
    <row r="1325" spans="2:8" ht="114.75">
      <c r="B1325" s="7" t="s">
        <v>1445</v>
      </c>
      <c r="C1325" s="8" t="s">
        <v>1446</v>
      </c>
      <c r="D1325" s="9" t="s">
        <v>15</v>
      </c>
      <c r="E1325" s="9" t="s">
        <v>59</v>
      </c>
      <c r="F1325" s="10">
        <v>850.28</v>
      </c>
      <c r="G1325" s="10">
        <v>3.23</v>
      </c>
      <c r="H1325" s="11">
        <f>F1325*G1325</f>
        <v>2746.4043999999999</v>
      </c>
    </row>
    <row r="1326" spans="2:8" ht="51">
      <c r="B1326" s="7" t="s">
        <v>101</v>
      </c>
      <c r="C1326" s="8" t="s">
        <v>102</v>
      </c>
      <c r="D1326" s="9" t="s">
        <v>15</v>
      </c>
      <c r="E1326" s="9" t="s">
        <v>103</v>
      </c>
      <c r="F1326" s="10">
        <v>14283.89</v>
      </c>
      <c r="G1326" s="10">
        <v>1.1200000000000001</v>
      </c>
      <c r="H1326" s="11">
        <f>F1326*G1326</f>
        <v>15997.956800000002</v>
      </c>
    </row>
    <row r="1327" spans="2:8">
      <c r="B1327" s="6" t="s">
        <v>1527</v>
      </c>
      <c r="C1327" s="57" t="s">
        <v>1485</v>
      </c>
      <c r="D1327" s="57"/>
      <c r="E1327" s="57"/>
      <c r="F1327" s="57"/>
      <c r="G1327" s="57"/>
      <c r="H1327" s="58"/>
    </row>
    <row r="1328" spans="2:8">
      <c r="B1328" s="6" t="s">
        <v>1528</v>
      </c>
      <c r="C1328" s="57" t="s">
        <v>1529</v>
      </c>
      <c r="D1328" s="57"/>
      <c r="E1328" s="57"/>
      <c r="F1328" s="57"/>
      <c r="G1328" s="57"/>
      <c r="H1328" s="58"/>
    </row>
    <row r="1329" spans="2:8" ht="76.5">
      <c r="B1329" s="7" t="s">
        <v>1530</v>
      </c>
      <c r="C1329" s="8" t="s">
        <v>1531</v>
      </c>
      <c r="D1329" s="9" t="s">
        <v>15</v>
      </c>
      <c r="E1329" s="9" t="s">
        <v>59</v>
      </c>
      <c r="F1329" s="10">
        <v>270.57</v>
      </c>
      <c r="G1329" s="10">
        <v>2.04</v>
      </c>
      <c r="H1329" s="11">
        <f>F1329*G1329</f>
        <v>551.96280000000002</v>
      </c>
    </row>
    <row r="1330" spans="2:8" ht="38.25">
      <c r="B1330" s="7" t="s">
        <v>1532</v>
      </c>
      <c r="C1330" s="8" t="s">
        <v>1533</v>
      </c>
      <c r="D1330" s="9" t="s">
        <v>15</v>
      </c>
      <c r="E1330" s="9" t="s">
        <v>59</v>
      </c>
      <c r="F1330" s="10">
        <v>8.44</v>
      </c>
      <c r="G1330" s="10">
        <v>123.88</v>
      </c>
      <c r="H1330" s="11">
        <f>F1330*G1330</f>
        <v>1045.5472</v>
      </c>
    </row>
    <row r="1331" spans="2:8" ht="51">
      <c r="B1331" s="7" t="s">
        <v>1534</v>
      </c>
      <c r="C1331" s="8" t="s">
        <v>1535</v>
      </c>
      <c r="D1331" s="9" t="s">
        <v>15</v>
      </c>
      <c r="E1331" s="9" t="s">
        <v>103</v>
      </c>
      <c r="F1331" s="10">
        <v>5411.44</v>
      </c>
      <c r="G1331" s="10">
        <v>1.18</v>
      </c>
      <c r="H1331" s="11">
        <f>F1331*G1331</f>
        <v>6385.4991999999993</v>
      </c>
    </row>
    <row r="1332" spans="2:8" ht="51">
      <c r="B1332" s="7" t="s">
        <v>1495</v>
      </c>
      <c r="C1332" s="8" t="s">
        <v>1496</v>
      </c>
      <c r="D1332" s="9" t="s">
        <v>15</v>
      </c>
      <c r="E1332" s="9" t="s">
        <v>42</v>
      </c>
      <c r="F1332" s="10">
        <v>520</v>
      </c>
      <c r="G1332" s="10">
        <v>97.96</v>
      </c>
      <c r="H1332" s="11">
        <f>F1332*G1332</f>
        <v>50939.199999999997</v>
      </c>
    </row>
    <row r="1333" spans="2:8">
      <c r="B1333" s="6" t="s">
        <v>1536</v>
      </c>
      <c r="C1333" s="57" t="s">
        <v>1537</v>
      </c>
      <c r="D1333" s="57"/>
      <c r="E1333" s="57"/>
      <c r="F1333" s="57"/>
      <c r="G1333" s="57"/>
      <c r="H1333" s="58"/>
    </row>
    <row r="1334" spans="2:8" ht="25.5">
      <c r="B1334" s="7" t="s">
        <v>1538</v>
      </c>
      <c r="C1334" s="8" t="s">
        <v>1539</v>
      </c>
      <c r="D1334" s="9" t="s">
        <v>15</v>
      </c>
      <c r="E1334" s="9" t="s">
        <v>21</v>
      </c>
      <c r="F1334" s="10">
        <v>210.38</v>
      </c>
      <c r="G1334" s="10">
        <v>1.47</v>
      </c>
      <c r="H1334" s="11">
        <f>F1334*G1334</f>
        <v>309.2586</v>
      </c>
    </row>
    <row r="1335" spans="2:8" ht="63.75">
      <c r="B1335" s="7" t="s">
        <v>1493</v>
      </c>
      <c r="C1335" s="8" t="s">
        <v>1494</v>
      </c>
      <c r="D1335" s="9" t="s">
        <v>15</v>
      </c>
      <c r="E1335" s="9" t="s">
        <v>59</v>
      </c>
      <c r="F1335" s="10">
        <v>846.44</v>
      </c>
      <c r="G1335" s="10">
        <v>1.93</v>
      </c>
      <c r="H1335" s="11">
        <f>F1335*G1335</f>
        <v>1633.6292000000001</v>
      </c>
    </row>
    <row r="1336" spans="2:8" ht="25.5">
      <c r="B1336" s="7" t="s">
        <v>1540</v>
      </c>
      <c r="C1336" s="8" t="s">
        <v>1541</v>
      </c>
      <c r="D1336" s="9" t="s">
        <v>15</v>
      </c>
      <c r="E1336" s="9" t="s">
        <v>59</v>
      </c>
      <c r="F1336" s="10">
        <v>754.79</v>
      </c>
      <c r="G1336" s="10">
        <v>39.36</v>
      </c>
      <c r="H1336" s="11">
        <f>F1336*G1336</f>
        <v>29708.534399999997</v>
      </c>
    </row>
    <row r="1337" spans="2:8" ht="51">
      <c r="B1337" s="7" t="s">
        <v>101</v>
      </c>
      <c r="C1337" s="8" t="s">
        <v>102</v>
      </c>
      <c r="D1337" s="9" t="s">
        <v>15</v>
      </c>
      <c r="E1337" s="9" t="s">
        <v>103</v>
      </c>
      <c r="F1337" s="10">
        <v>16928.86</v>
      </c>
      <c r="G1337" s="10">
        <v>1.1200000000000001</v>
      </c>
      <c r="H1337" s="11">
        <f>F1337*G1337</f>
        <v>18960.323200000003</v>
      </c>
    </row>
    <row r="1338" spans="2:8">
      <c r="B1338" s="6" t="s">
        <v>1542</v>
      </c>
      <c r="C1338" s="57" t="s">
        <v>1543</v>
      </c>
      <c r="D1338" s="57"/>
      <c r="E1338" s="57"/>
      <c r="F1338" s="57"/>
      <c r="G1338" s="57"/>
      <c r="H1338" s="58"/>
    </row>
    <row r="1339" spans="2:8" ht="76.5">
      <c r="B1339" s="7" t="s">
        <v>1530</v>
      </c>
      <c r="C1339" s="8" t="s">
        <v>1531</v>
      </c>
      <c r="D1339" s="9" t="s">
        <v>15</v>
      </c>
      <c r="E1339" s="9" t="s">
        <v>59</v>
      </c>
      <c r="F1339" s="10">
        <v>56.44</v>
      </c>
      <c r="G1339" s="10">
        <v>2.04</v>
      </c>
      <c r="H1339" s="11">
        <f t="shared" ref="H1339:H1344" si="46">F1339*G1339</f>
        <v>115.13759999999999</v>
      </c>
    </row>
    <row r="1340" spans="2:8" ht="102">
      <c r="B1340" s="7" t="s">
        <v>1544</v>
      </c>
      <c r="C1340" s="8" t="s">
        <v>1545</v>
      </c>
      <c r="D1340" s="9" t="s">
        <v>15</v>
      </c>
      <c r="E1340" s="9" t="s">
        <v>59</v>
      </c>
      <c r="F1340" s="10">
        <v>60.25</v>
      </c>
      <c r="G1340" s="10">
        <v>17.89</v>
      </c>
      <c r="H1340" s="11">
        <f t="shared" si="46"/>
        <v>1077.8724999999999</v>
      </c>
    </row>
    <row r="1341" spans="2:8" ht="25.5">
      <c r="B1341" s="7" t="s">
        <v>1546</v>
      </c>
      <c r="C1341" s="8" t="s">
        <v>1547</v>
      </c>
      <c r="D1341" s="9" t="s">
        <v>15</v>
      </c>
      <c r="E1341" s="9" t="s">
        <v>59</v>
      </c>
      <c r="F1341" s="10">
        <v>16.39</v>
      </c>
      <c r="G1341" s="10">
        <v>87.82</v>
      </c>
      <c r="H1341" s="11">
        <f t="shared" si="46"/>
        <v>1439.3697999999999</v>
      </c>
    </row>
    <row r="1342" spans="2:8" ht="38.25">
      <c r="B1342" s="7" t="s">
        <v>1548</v>
      </c>
      <c r="C1342" s="8" t="s">
        <v>1549</v>
      </c>
      <c r="D1342" s="9" t="s">
        <v>15</v>
      </c>
      <c r="E1342" s="9" t="s">
        <v>59</v>
      </c>
      <c r="F1342" s="10">
        <v>22.82</v>
      </c>
      <c r="G1342" s="10">
        <v>31.77</v>
      </c>
      <c r="H1342" s="11">
        <f t="shared" si="46"/>
        <v>724.9914</v>
      </c>
    </row>
    <row r="1343" spans="2:8" ht="38.25">
      <c r="B1343" s="7" t="s">
        <v>1532</v>
      </c>
      <c r="C1343" s="8" t="s">
        <v>1533</v>
      </c>
      <c r="D1343" s="9" t="s">
        <v>15</v>
      </c>
      <c r="E1343" s="9" t="s">
        <v>59</v>
      </c>
      <c r="F1343" s="10">
        <v>38.75</v>
      </c>
      <c r="G1343" s="10">
        <v>123.88</v>
      </c>
      <c r="H1343" s="11">
        <f t="shared" si="46"/>
        <v>4800.3499999999995</v>
      </c>
    </row>
    <row r="1344" spans="2:8" ht="51">
      <c r="B1344" s="7" t="s">
        <v>1534</v>
      </c>
      <c r="C1344" s="8" t="s">
        <v>1535</v>
      </c>
      <c r="D1344" s="9" t="s">
        <v>15</v>
      </c>
      <c r="E1344" s="9" t="s">
        <v>103</v>
      </c>
      <c r="F1344" s="10">
        <v>1128.8699999999999</v>
      </c>
      <c r="G1344" s="10">
        <v>1.18</v>
      </c>
      <c r="H1344" s="11">
        <f t="shared" si="46"/>
        <v>1332.0665999999999</v>
      </c>
    </row>
    <row r="1345" spans="2:8">
      <c r="B1345" s="6" t="s">
        <v>1550</v>
      </c>
      <c r="C1345" s="57" t="s">
        <v>1551</v>
      </c>
      <c r="D1345" s="57"/>
      <c r="E1345" s="57"/>
      <c r="F1345" s="57"/>
      <c r="G1345" s="57"/>
      <c r="H1345" s="58"/>
    </row>
    <row r="1346" spans="2:8" ht="63.75">
      <c r="B1346" s="7" t="s">
        <v>1493</v>
      </c>
      <c r="C1346" s="8" t="s">
        <v>1494</v>
      </c>
      <c r="D1346" s="9" t="s">
        <v>15</v>
      </c>
      <c r="E1346" s="9" t="s">
        <v>59</v>
      </c>
      <c r="F1346" s="10">
        <v>125.04</v>
      </c>
      <c r="G1346" s="10">
        <v>1.93</v>
      </c>
      <c r="H1346" s="11">
        <f>F1346*G1346</f>
        <v>241.3272</v>
      </c>
    </row>
    <row r="1347" spans="2:8" ht="25.5">
      <c r="B1347" s="7" t="s">
        <v>382</v>
      </c>
      <c r="C1347" s="8" t="s">
        <v>383</v>
      </c>
      <c r="D1347" s="9" t="s">
        <v>15</v>
      </c>
      <c r="E1347" s="9" t="s">
        <v>59</v>
      </c>
      <c r="F1347" s="10">
        <v>111.5</v>
      </c>
      <c r="G1347" s="10">
        <v>70.06</v>
      </c>
      <c r="H1347" s="11">
        <f>F1347*G1347</f>
        <v>7811.6900000000005</v>
      </c>
    </row>
    <row r="1348" spans="2:8" ht="51">
      <c r="B1348" s="7" t="s">
        <v>101</v>
      </c>
      <c r="C1348" s="8" t="s">
        <v>102</v>
      </c>
      <c r="D1348" s="9" t="s">
        <v>15</v>
      </c>
      <c r="E1348" s="9" t="s">
        <v>103</v>
      </c>
      <c r="F1348" s="10">
        <v>2500.79</v>
      </c>
      <c r="G1348" s="10">
        <v>1.1200000000000001</v>
      </c>
      <c r="H1348" s="11">
        <f>F1348*G1348</f>
        <v>2800.8848000000003</v>
      </c>
    </row>
    <row r="1349" spans="2:8">
      <c r="B1349" s="6" t="s">
        <v>1552</v>
      </c>
      <c r="C1349" s="57" t="s">
        <v>1553</v>
      </c>
      <c r="D1349" s="57"/>
      <c r="E1349" s="57"/>
      <c r="F1349" s="57"/>
      <c r="G1349" s="57"/>
      <c r="H1349" s="58"/>
    </row>
    <row r="1350" spans="2:8" ht="76.5">
      <c r="B1350" s="7" t="s">
        <v>1530</v>
      </c>
      <c r="C1350" s="8" t="s">
        <v>1531</v>
      </c>
      <c r="D1350" s="9" t="s">
        <v>15</v>
      </c>
      <c r="E1350" s="9" t="s">
        <v>59</v>
      </c>
      <c r="F1350" s="10">
        <v>363.02</v>
      </c>
      <c r="G1350" s="10">
        <v>2.04</v>
      </c>
      <c r="H1350" s="11">
        <f>F1350*G1350</f>
        <v>740.56079999999997</v>
      </c>
    </row>
    <row r="1351" spans="2:8" ht="38.25">
      <c r="B1351" s="7" t="s">
        <v>1532</v>
      </c>
      <c r="C1351" s="8" t="s">
        <v>1533</v>
      </c>
      <c r="D1351" s="9" t="s">
        <v>15</v>
      </c>
      <c r="E1351" s="9" t="s">
        <v>59</v>
      </c>
      <c r="F1351" s="10">
        <v>14.78</v>
      </c>
      <c r="G1351" s="10">
        <v>123.88</v>
      </c>
      <c r="H1351" s="11">
        <f>F1351*G1351</f>
        <v>1830.9463999999998</v>
      </c>
    </row>
    <row r="1352" spans="2:8" ht="51">
      <c r="B1352" s="7" t="s">
        <v>1534</v>
      </c>
      <c r="C1352" s="8" t="s">
        <v>1535</v>
      </c>
      <c r="D1352" s="9" t="s">
        <v>15</v>
      </c>
      <c r="E1352" s="9" t="s">
        <v>103</v>
      </c>
      <c r="F1352" s="10">
        <v>7260.35</v>
      </c>
      <c r="G1352" s="10">
        <v>1.18</v>
      </c>
      <c r="H1352" s="11">
        <f>F1352*G1352</f>
        <v>8567.2129999999997</v>
      </c>
    </row>
    <row r="1353" spans="2:8" ht="51">
      <c r="B1353" s="7" t="s">
        <v>1495</v>
      </c>
      <c r="C1353" s="8" t="s">
        <v>1496</v>
      </c>
      <c r="D1353" s="9" t="s">
        <v>15</v>
      </c>
      <c r="E1353" s="9" t="s">
        <v>42</v>
      </c>
      <c r="F1353" s="10">
        <v>644</v>
      </c>
      <c r="G1353" s="10">
        <v>97.96</v>
      </c>
      <c r="H1353" s="11">
        <f>F1353*G1353</f>
        <v>63086.239999999998</v>
      </c>
    </row>
    <row r="1354" spans="2:8">
      <c r="B1354" s="6" t="s">
        <v>1554</v>
      </c>
      <c r="C1354" s="57" t="s">
        <v>1555</v>
      </c>
      <c r="D1354" s="57"/>
      <c r="E1354" s="57"/>
      <c r="F1354" s="57"/>
      <c r="G1354" s="57"/>
      <c r="H1354" s="58"/>
    </row>
    <row r="1355" spans="2:8" ht="63.75">
      <c r="B1355" s="7" t="s">
        <v>1493</v>
      </c>
      <c r="C1355" s="8" t="s">
        <v>1494</v>
      </c>
      <c r="D1355" s="9" t="s">
        <v>15</v>
      </c>
      <c r="E1355" s="9" t="s">
        <v>59</v>
      </c>
      <c r="F1355" s="10">
        <v>1382.5</v>
      </c>
      <c r="G1355" s="10">
        <v>1.93</v>
      </c>
      <c r="H1355" s="11">
        <f>F1355*G1355</f>
        <v>2668.2249999999999</v>
      </c>
    </row>
    <row r="1356" spans="2:8" ht="25.5">
      <c r="B1356" s="7" t="s">
        <v>1540</v>
      </c>
      <c r="C1356" s="8" t="s">
        <v>1541</v>
      </c>
      <c r="D1356" s="9" t="s">
        <v>15</v>
      </c>
      <c r="E1356" s="9" t="s">
        <v>59</v>
      </c>
      <c r="F1356" s="10">
        <v>1232.8</v>
      </c>
      <c r="G1356" s="10">
        <v>39.36</v>
      </c>
      <c r="H1356" s="11">
        <f>F1356*G1356</f>
        <v>48523.007999999994</v>
      </c>
    </row>
    <row r="1357" spans="2:8" ht="51">
      <c r="B1357" s="7" t="s">
        <v>101</v>
      </c>
      <c r="C1357" s="8" t="s">
        <v>102</v>
      </c>
      <c r="D1357" s="9" t="s">
        <v>15</v>
      </c>
      <c r="E1357" s="9" t="s">
        <v>103</v>
      </c>
      <c r="F1357" s="10">
        <v>27649.94</v>
      </c>
      <c r="G1357" s="10">
        <v>1.1200000000000001</v>
      </c>
      <c r="H1357" s="11">
        <f>F1357*G1357</f>
        <v>30967.932800000002</v>
      </c>
    </row>
    <row r="1358" spans="2:8">
      <c r="B1358" s="6" t="s">
        <v>1556</v>
      </c>
      <c r="C1358" s="57" t="s">
        <v>1557</v>
      </c>
      <c r="D1358" s="57"/>
      <c r="E1358" s="57"/>
      <c r="F1358" s="57"/>
      <c r="G1358" s="57"/>
      <c r="H1358" s="58"/>
    </row>
    <row r="1359" spans="2:8" ht="76.5">
      <c r="B1359" s="7" t="s">
        <v>1530</v>
      </c>
      <c r="C1359" s="8" t="s">
        <v>1531</v>
      </c>
      <c r="D1359" s="9" t="s">
        <v>15</v>
      </c>
      <c r="E1359" s="9" t="s">
        <v>59</v>
      </c>
      <c r="F1359" s="10">
        <v>50.39</v>
      </c>
      <c r="G1359" s="10">
        <v>2.04</v>
      </c>
      <c r="H1359" s="11">
        <f t="shared" ref="H1359:H1364" si="47">F1359*G1359</f>
        <v>102.79560000000001</v>
      </c>
    </row>
    <row r="1360" spans="2:8" ht="102">
      <c r="B1360" s="7" t="s">
        <v>1544</v>
      </c>
      <c r="C1360" s="8" t="s">
        <v>1545</v>
      </c>
      <c r="D1360" s="9" t="s">
        <v>15</v>
      </c>
      <c r="E1360" s="9" t="s">
        <v>59</v>
      </c>
      <c r="F1360" s="10">
        <v>58.72</v>
      </c>
      <c r="G1360" s="10">
        <v>17.89</v>
      </c>
      <c r="H1360" s="11">
        <f t="shared" si="47"/>
        <v>1050.5008</v>
      </c>
    </row>
    <row r="1361" spans="2:8" ht="25.5">
      <c r="B1361" s="7" t="s">
        <v>1546</v>
      </c>
      <c r="C1361" s="8" t="s">
        <v>1547</v>
      </c>
      <c r="D1361" s="9" t="s">
        <v>15</v>
      </c>
      <c r="E1361" s="9" t="s">
        <v>59</v>
      </c>
      <c r="F1361" s="10">
        <v>16.3</v>
      </c>
      <c r="G1361" s="10">
        <v>87.82</v>
      </c>
      <c r="H1361" s="11">
        <f t="shared" si="47"/>
        <v>1431.4659999999999</v>
      </c>
    </row>
    <row r="1362" spans="2:8" ht="38.25">
      <c r="B1362" s="7" t="s">
        <v>1548</v>
      </c>
      <c r="C1362" s="8" t="s">
        <v>1549</v>
      </c>
      <c r="D1362" s="9" t="s">
        <v>15</v>
      </c>
      <c r="E1362" s="9" t="s">
        <v>59</v>
      </c>
      <c r="F1362" s="10">
        <v>26.1</v>
      </c>
      <c r="G1362" s="10">
        <v>31.77</v>
      </c>
      <c r="H1362" s="11">
        <f t="shared" si="47"/>
        <v>829.197</v>
      </c>
    </row>
    <row r="1363" spans="2:8" ht="38.25">
      <c r="B1363" s="7" t="s">
        <v>1532</v>
      </c>
      <c r="C1363" s="8" t="s">
        <v>1533</v>
      </c>
      <c r="D1363" s="9" t="s">
        <v>15</v>
      </c>
      <c r="E1363" s="9" t="s">
        <v>59</v>
      </c>
      <c r="F1363" s="10">
        <v>38.53</v>
      </c>
      <c r="G1363" s="10">
        <v>123.88</v>
      </c>
      <c r="H1363" s="11">
        <f t="shared" si="47"/>
        <v>4773.0964000000004</v>
      </c>
    </row>
    <row r="1364" spans="2:8" ht="51">
      <c r="B1364" s="7" t="s">
        <v>1534</v>
      </c>
      <c r="C1364" s="8" t="s">
        <v>1535</v>
      </c>
      <c r="D1364" s="9" t="s">
        <v>15</v>
      </c>
      <c r="E1364" s="9" t="s">
        <v>103</v>
      </c>
      <c r="F1364" s="10">
        <v>1007.72</v>
      </c>
      <c r="G1364" s="10">
        <v>1.18</v>
      </c>
      <c r="H1364" s="11">
        <f t="shared" si="47"/>
        <v>1189.1096</v>
      </c>
    </row>
    <row r="1365" spans="2:8">
      <c r="B1365" s="6" t="s">
        <v>1558</v>
      </c>
      <c r="C1365" s="57" t="s">
        <v>1559</v>
      </c>
      <c r="D1365" s="57"/>
      <c r="E1365" s="57"/>
      <c r="F1365" s="57"/>
      <c r="G1365" s="57"/>
      <c r="H1365" s="58"/>
    </row>
    <row r="1366" spans="2:8" ht="63.75">
      <c r="B1366" s="7" t="s">
        <v>1493</v>
      </c>
      <c r="C1366" s="8" t="s">
        <v>1494</v>
      </c>
      <c r="D1366" s="9" t="s">
        <v>15</v>
      </c>
      <c r="E1366" s="9" t="s">
        <v>59</v>
      </c>
      <c r="F1366" s="10">
        <v>227.35</v>
      </c>
      <c r="G1366" s="10">
        <v>1.93</v>
      </c>
      <c r="H1366" s="11">
        <f>F1366*G1366</f>
        <v>438.78549999999996</v>
      </c>
    </row>
    <row r="1367" spans="2:8" ht="25.5">
      <c r="B1367" s="7" t="s">
        <v>382</v>
      </c>
      <c r="C1367" s="8" t="s">
        <v>383</v>
      </c>
      <c r="D1367" s="9" t="s">
        <v>15</v>
      </c>
      <c r="E1367" s="9" t="s">
        <v>59</v>
      </c>
      <c r="F1367" s="10">
        <v>202.73</v>
      </c>
      <c r="G1367" s="10">
        <v>70.06</v>
      </c>
      <c r="H1367" s="11">
        <f>F1367*G1367</f>
        <v>14203.263800000001</v>
      </c>
    </row>
    <row r="1368" spans="2:8" ht="51">
      <c r="B1368" s="7" t="s">
        <v>101</v>
      </c>
      <c r="C1368" s="8" t="s">
        <v>102</v>
      </c>
      <c r="D1368" s="9" t="s">
        <v>15</v>
      </c>
      <c r="E1368" s="9" t="s">
        <v>103</v>
      </c>
      <c r="F1368" s="10">
        <v>4546.9399999999996</v>
      </c>
      <c r="G1368" s="10">
        <v>1.1200000000000001</v>
      </c>
      <c r="H1368" s="11">
        <f>F1368*G1368</f>
        <v>5092.5727999999999</v>
      </c>
    </row>
    <row r="1369" spans="2:8">
      <c r="B1369" s="6" t="s">
        <v>1560</v>
      </c>
      <c r="C1369" s="57" t="s">
        <v>1561</v>
      </c>
      <c r="D1369" s="57"/>
      <c r="E1369" s="57"/>
      <c r="F1369" s="57"/>
      <c r="G1369" s="57"/>
      <c r="H1369" s="58"/>
    </row>
    <row r="1370" spans="2:8" ht="76.5">
      <c r="B1370" s="7" t="s">
        <v>1530</v>
      </c>
      <c r="C1370" s="8" t="s">
        <v>1531</v>
      </c>
      <c r="D1370" s="9" t="s">
        <v>15</v>
      </c>
      <c r="E1370" s="9" t="s">
        <v>59</v>
      </c>
      <c r="F1370" s="10">
        <v>396.84</v>
      </c>
      <c r="G1370" s="10">
        <v>2.04</v>
      </c>
      <c r="H1370" s="11">
        <f>F1370*G1370</f>
        <v>809.55359999999996</v>
      </c>
    </row>
    <row r="1371" spans="2:8" ht="38.25">
      <c r="B1371" s="7" t="s">
        <v>1532</v>
      </c>
      <c r="C1371" s="8" t="s">
        <v>1533</v>
      </c>
      <c r="D1371" s="9" t="s">
        <v>15</v>
      </c>
      <c r="E1371" s="9" t="s">
        <v>59</v>
      </c>
      <c r="F1371" s="10">
        <v>16.89</v>
      </c>
      <c r="G1371" s="10">
        <v>123.88</v>
      </c>
      <c r="H1371" s="11">
        <f>F1371*G1371</f>
        <v>2092.3332</v>
      </c>
    </row>
    <row r="1372" spans="2:8" ht="51">
      <c r="B1372" s="7" t="s">
        <v>1534</v>
      </c>
      <c r="C1372" s="8" t="s">
        <v>1535</v>
      </c>
      <c r="D1372" s="9" t="s">
        <v>15</v>
      </c>
      <c r="E1372" s="9" t="s">
        <v>103</v>
      </c>
      <c r="F1372" s="10">
        <v>7936.78</v>
      </c>
      <c r="G1372" s="10">
        <v>1.18</v>
      </c>
      <c r="H1372" s="11">
        <f>F1372*G1372</f>
        <v>9365.4003999999986</v>
      </c>
    </row>
    <row r="1373" spans="2:8" ht="51">
      <c r="B1373" s="7" t="s">
        <v>1495</v>
      </c>
      <c r="C1373" s="8" t="s">
        <v>1496</v>
      </c>
      <c r="D1373" s="9" t="s">
        <v>15</v>
      </c>
      <c r="E1373" s="9" t="s">
        <v>42</v>
      </c>
      <c r="F1373" s="10">
        <v>704</v>
      </c>
      <c r="G1373" s="10">
        <v>97.96</v>
      </c>
      <c r="H1373" s="11">
        <f>F1373*G1373</f>
        <v>68963.839999999997</v>
      </c>
    </row>
    <row r="1374" spans="2:8">
      <c r="B1374" s="6" t="s">
        <v>1562</v>
      </c>
      <c r="C1374" s="57" t="s">
        <v>1563</v>
      </c>
      <c r="D1374" s="57"/>
      <c r="E1374" s="57"/>
      <c r="F1374" s="57"/>
      <c r="G1374" s="57"/>
      <c r="H1374" s="58"/>
    </row>
    <row r="1375" spans="2:8" ht="63.75">
      <c r="B1375" s="7" t="s">
        <v>1493</v>
      </c>
      <c r="C1375" s="8" t="s">
        <v>1494</v>
      </c>
      <c r="D1375" s="9" t="s">
        <v>15</v>
      </c>
      <c r="E1375" s="9" t="s">
        <v>59</v>
      </c>
      <c r="F1375" s="10">
        <v>1572.34</v>
      </c>
      <c r="G1375" s="10">
        <v>1.93</v>
      </c>
      <c r="H1375" s="11">
        <f>F1375*G1375</f>
        <v>3034.6161999999999</v>
      </c>
    </row>
    <row r="1376" spans="2:8" ht="25.5">
      <c r="B1376" s="7" t="s">
        <v>1540</v>
      </c>
      <c r="C1376" s="8" t="s">
        <v>1541</v>
      </c>
      <c r="D1376" s="9" t="s">
        <v>15</v>
      </c>
      <c r="E1376" s="9" t="s">
        <v>59</v>
      </c>
      <c r="F1376" s="10">
        <v>1402.09</v>
      </c>
      <c r="G1376" s="10">
        <v>39.36</v>
      </c>
      <c r="H1376" s="11">
        <f>F1376*G1376</f>
        <v>55186.2624</v>
      </c>
    </row>
    <row r="1377" spans="2:8" ht="51">
      <c r="B1377" s="7" t="s">
        <v>101</v>
      </c>
      <c r="C1377" s="8" t="s">
        <v>102</v>
      </c>
      <c r="D1377" s="9" t="s">
        <v>15</v>
      </c>
      <c r="E1377" s="9" t="s">
        <v>103</v>
      </c>
      <c r="F1377" s="10">
        <v>31446.880000000001</v>
      </c>
      <c r="G1377" s="10">
        <v>1.1200000000000001</v>
      </c>
      <c r="H1377" s="11">
        <f>F1377*G1377</f>
        <v>35220.505600000004</v>
      </c>
    </row>
    <row r="1378" spans="2:8">
      <c r="B1378" s="6" t="s">
        <v>1564</v>
      </c>
      <c r="C1378" s="57" t="s">
        <v>1565</v>
      </c>
      <c r="D1378" s="57"/>
      <c r="E1378" s="57"/>
      <c r="F1378" s="57"/>
      <c r="G1378" s="57"/>
      <c r="H1378" s="58"/>
    </row>
    <row r="1379" spans="2:8" ht="76.5">
      <c r="B1379" s="7" t="s">
        <v>1530</v>
      </c>
      <c r="C1379" s="8" t="s">
        <v>1531</v>
      </c>
      <c r="D1379" s="9" t="s">
        <v>15</v>
      </c>
      <c r="E1379" s="9" t="s">
        <v>59</v>
      </c>
      <c r="F1379" s="10">
        <v>68.47</v>
      </c>
      <c r="G1379" s="10">
        <v>2.04</v>
      </c>
      <c r="H1379" s="11">
        <f t="shared" ref="H1379:H1384" si="48">F1379*G1379</f>
        <v>139.6788</v>
      </c>
    </row>
    <row r="1380" spans="2:8" ht="102">
      <c r="B1380" s="7" t="s">
        <v>1544</v>
      </c>
      <c r="C1380" s="8" t="s">
        <v>1545</v>
      </c>
      <c r="D1380" s="9" t="s">
        <v>15</v>
      </c>
      <c r="E1380" s="9" t="s">
        <v>59</v>
      </c>
      <c r="F1380" s="10">
        <v>85.19</v>
      </c>
      <c r="G1380" s="10">
        <v>17.89</v>
      </c>
      <c r="H1380" s="11">
        <f t="shared" si="48"/>
        <v>1524.0491</v>
      </c>
    </row>
    <row r="1381" spans="2:8" ht="25.5">
      <c r="B1381" s="7" t="s">
        <v>1546</v>
      </c>
      <c r="C1381" s="8" t="s">
        <v>1547</v>
      </c>
      <c r="D1381" s="9" t="s">
        <v>15</v>
      </c>
      <c r="E1381" s="9" t="s">
        <v>59</v>
      </c>
      <c r="F1381" s="10">
        <v>19.510000000000002</v>
      </c>
      <c r="G1381" s="10">
        <v>87.82</v>
      </c>
      <c r="H1381" s="11">
        <f t="shared" si="48"/>
        <v>1713.3682000000001</v>
      </c>
    </row>
    <row r="1382" spans="2:8" ht="38.25">
      <c r="B1382" s="7" t="s">
        <v>1548</v>
      </c>
      <c r="C1382" s="8" t="s">
        <v>1549</v>
      </c>
      <c r="D1382" s="9" t="s">
        <v>15</v>
      </c>
      <c r="E1382" s="9" t="s">
        <v>59</v>
      </c>
      <c r="F1382" s="10">
        <v>37.86</v>
      </c>
      <c r="G1382" s="10">
        <v>31.77</v>
      </c>
      <c r="H1382" s="11">
        <f t="shared" si="48"/>
        <v>1202.8122000000001</v>
      </c>
    </row>
    <row r="1383" spans="2:8" ht="38.25">
      <c r="B1383" s="7" t="s">
        <v>1532</v>
      </c>
      <c r="C1383" s="8" t="s">
        <v>1533</v>
      </c>
      <c r="D1383" s="9" t="s">
        <v>15</v>
      </c>
      <c r="E1383" s="9" t="s">
        <v>59</v>
      </c>
      <c r="F1383" s="10">
        <v>46.11</v>
      </c>
      <c r="G1383" s="10">
        <v>123.88</v>
      </c>
      <c r="H1383" s="11">
        <f t="shared" si="48"/>
        <v>5712.1067999999996</v>
      </c>
    </row>
    <row r="1384" spans="2:8" ht="51">
      <c r="B1384" s="7" t="s">
        <v>1534</v>
      </c>
      <c r="C1384" s="8" t="s">
        <v>1535</v>
      </c>
      <c r="D1384" s="9" t="s">
        <v>15</v>
      </c>
      <c r="E1384" s="9" t="s">
        <v>103</v>
      </c>
      <c r="F1384" s="10">
        <v>1369.32</v>
      </c>
      <c r="G1384" s="10">
        <v>1.18</v>
      </c>
      <c r="H1384" s="11">
        <f t="shared" si="48"/>
        <v>1615.7975999999999</v>
      </c>
    </row>
    <row r="1385" spans="2:8">
      <c r="B1385" s="6" t="s">
        <v>1566</v>
      </c>
      <c r="C1385" s="57" t="s">
        <v>1567</v>
      </c>
      <c r="D1385" s="57"/>
      <c r="E1385" s="57"/>
      <c r="F1385" s="57"/>
      <c r="G1385" s="57"/>
      <c r="H1385" s="58"/>
    </row>
    <row r="1386" spans="2:8" ht="63.75">
      <c r="B1386" s="7" t="s">
        <v>1493</v>
      </c>
      <c r="C1386" s="8" t="s">
        <v>1494</v>
      </c>
      <c r="D1386" s="9" t="s">
        <v>15</v>
      </c>
      <c r="E1386" s="9" t="s">
        <v>59</v>
      </c>
      <c r="F1386" s="10">
        <v>239.38</v>
      </c>
      <c r="G1386" s="10">
        <v>1.93</v>
      </c>
      <c r="H1386" s="11">
        <f>F1386*G1386</f>
        <v>462.0034</v>
      </c>
    </row>
    <row r="1387" spans="2:8" ht="25.5">
      <c r="B1387" s="7" t="s">
        <v>382</v>
      </c>
      <c r="C1387" s="8" t="s">
        <v>383</v>
      </c>
      <c r="D1387" s="9" t="s">
        <v>15</v>
      </c>
      <c r="E1387" s="9" t="s">
        <v>59</v>
      </c>
      <c r="F1387" s="10">
        <v>213.46</v>
      </c>
      <c r="G1387" s="10">
        <v>70.06</v>
      </c>
      <c r="H1387" s="11">
        <f>F1387*G1387</f>
        <v>14955.007600000001</v>
      </c>
    </row>
    <row r="1388" spans="2:8" ht="51">
      <c r="B1388" s="7" t="s">
        <v>101</v>
      </c>
      <c r="C1388" s="8" t="s">
        <v>102</v>
      </c>
      <c r="D1388" s="9" t="s">
        <v>15</v>
      </c>
      <c r="E1388" s="9" t="s">
        <v>103</v>
      </c>
      <c r="F1388" s="10">
        <v>4787.6000000000004</v>
      </c>
      <c r="G1388" s="10">
        <v>1.1200000000000001</v>
      </c>
      <c r="H1388" s="11">
        <f>F1388*G1388</f>
        <v>5362.112000000001</v>
      </c>
    </row>
    <row r="1389" spans="2:8">
      <c r="B1389" s="6" t="s">
        <v>1568</v>
      </c>
      <c r="C1389" s="57" t="s">
        <v>1569</v>
      </c>
      <c r="D1389" s="57"/>
      <c r="E1389" s="57"/>
      <c r="F1389" s="57"/>
      <c r="G1389" s="57"/>
      <c r="H1389" s="58"/>
    </row>
    <row r="1390" spans="2:8" ht="76.5">
      <c r="B1390" s="7" t="s">
        <v>1530</v>
      </c>
      <c r="C1390" s="8" t="s">
        <v>1531</v>
      </c>
      <c r="D1390" s="9" t="s">
        <v>15</v>
      </c>
      <c r="E1390" s="9" t="s">
        <v>59</v>
      </c>
      <c r="F1390" s="10">
        <v>159.53</v>
      </c>
      <c r="G1390" s="10">
        <v>2.04</v>
      </c>
      <c r="H1390" s="11">
        <f>F1390*G1390</f>
        <v>325.44119999999998</v>
      </c>
    </row>
    <row r="1391" spans="2:8" ht="102">
      <c r="B1391" s="7" t="s">
        <v>1544</v>
      </c>
      <c r="C1391" s="8" t="s">
        <v>1545</v>
      </c>
      <c r="D1391" s="9" t="s">
        <v>15</v>
      </c>
      <c r="E1391" s="9" t="s">
        <v>59</v>
      </c>
      <c r="F1391" s="10">
        <v>231.9</v>
      </c>
      <c r="G1391" s="10">
        <v>17.89</v>
      </c>
      <c r="H1391" s="11">
        <f>F1391*G1391</f>
        <v>4148.6909999999998</v>
      </c>
    </row>
    <row r="1392" spans="2:8" ht="38.25">
      <c r="B1392" s="7" t="s">
        <v>1548</v>
      </c>
      <c r="C1392" s="8" t="s">
        <v>1549</v>
      </c>
      <c r="D1392" s="9" t="s">
        <v>15</v>
      </c>
      <c r="E1392" s="9" t="s">
        <v>59</v>
      </c>
      <c r="F1392" s="10">
        <v>77.760000000000005</v>
      </c>
      <c r="G1392" s="10">
        <v>31.77</v>
      </c>
      <c r="H1392" s="11">
        <f>F1392*G1392</f>
        <v>2470.4352000000003</v>
      </c>
    </row>
    <row r="1393" spans="2:8" ht="51">
      <c r="B1393" s="7" t="s">
        <v>1534</v>
      </c>
      <c r="C1393" s="8" t="s">
        <v>1535</v>
      </c>
      <c r="D1393" s="9" t="s">
        <v>15</v>
      </c>
      <c r="E1393" s="9" t="s">
        <v>103</v>
      </c>
      <c r="F1393" s="10">
        <v>3190.53</v>
      </c>
      <c r="G1393" s="10">
        <v>1.18</v>
      </c>
      <c r="H1393" s="11">
        <f>F1393*G1393</f>
        <v>3764.8254000000002</v>
      </c>
    </row>
    <row r="1394" spans="2:8">
      <c r="B1394" s="6" t="s">
        <v>1570</v>
      </c>
      <c r="C1394" s="57" t="s">
        <v>1571</v>
      </c>
      <c r="D1394" s="57"/>
      <c r="E1394" s="57"/>
      <c r="F1394" s="57"/>
      <c r="G1394" s="57"/>
      <c r="H1394" s="58"/>
    </row>
    <row r="1395" spans="2:8" ht="76.5">
      <c r="B1395" s="7" t="s">
        <v>1530</v>
      </c>
      <c r="C1395" s="8" t="s">
        <v>1531</v>
      </c>
      <c r="D1395" s="9" t="s">
        <v>15</v>
      </c>
      <c r="E1395" s="9" t="s">
        <v>59</v>
      </c>
      <c r="F1395" s="10">
        <v>174.52</v>
      </c>
      <c r="G1395" s="10">
        <v>2.04</v>
      </c>
      <c r="H1395" s="11">
        <f>F1395*G1395</f>
        <v>356.02080000000001</v>
      </c>
    </row>
    <row r="1396" spans="2:8" ht="102">
      <c r="B1396" s="7" t="s">
        <v>1544</v>
      </c>
      <c r="C1396" s="8" t="s">
        <v>1545</v>
      </c>
      <c r="D1396" s="9" t="s">
        <v>15</v>
      </c>
      <c r="E1396" s="9" t="s">
        <v>59</v>
      </c>
      <c r="F1396" s="10">
        <v>253.66</v>
      </c>
      <c r="G1396" s="10">
        <v>17.89</v>
      </c>
      <c r="H1396" s="11">
        <f>F1396*G1396</f>
        <v>4537.9773999999998</v>
      </c>
    </row>
    <row r="1397" spans="2:8" ht="38.25">
      <c r="B1397" s="7" t="s">
        <v>1548</v>
      </c>
      <c r="C1397" s="8" t="s">
        <v>1549</v>
      </c>
      <c r="D1397" s="9" t="s">
        <v>15</v>
      </c>
      <c r="E1397" s="9" t="s">
        <v>59</v>
      </c>
      <c r="F1397" s="10">
        <v>85.04</v>
      </c>
      <c r="G1397" s="10">
        <v>31.77</v>
      </c>
      <c r="H1397" s="11">
        <f>F1397*G1397</f>
        <v>2701.7208000000001</v>
      </c>
    </row>
    <row r="1398" spans="2:8" ht="51">
      <c r="B1398" s="7" t="s">
        <v>1534</v>
      </c>
      <c r="C1398" s="8" t="s">
        <v>1535</v>
      </c>
      <c r="D1398" s="9" t="s">
        <v>15</v>
      </c>
      <c r="E1398" s="9" t="s">
        <v>103</v>
      </c>
      <c r="F1398" s="10">
        <v>3490.34</v>
      </c>
      <c r="G1398" s="10">
        <v>1.18</v>
      </c>
      <c r="H1398" s="11">
        <f>F1398*G1398</f>
        <v>4118.6012000000001</v>
      </c>
    </row>
    <row r="1399" spans="2:8">
      <c r="B1399" s="6" t="s">
        <v>1572</v>
      </c>
      <c r="C1399" s="57" t="s">
        <v>1573</v>
      </c>
      <c r="D1399" s="57"/>
      <c r="E1399" s="57"/>
      <c r="F1399" s="57"/>
      <c r="G1399" s="57"/>
      <c r="H1399" s="58"/>
    </row>
    <row r="1400" spans="2:8" ht="76.5">
      <c r="B1400" s="7" t="s">
        <v>1530</v>
      </c>
      <c r="C1400" s="8" t="s">
        <v>1531</v>
      </c>
      <c r="D1400" s="9" t="s">
        <v>15</v>
      </c>
      <c r="E1400" s="9" t="s">
        <v>59</v>
      </c>
      <c r="F1400" s="10">
        <v>179.38</v>
      </c>
      <c r="G1400" s="10">
        <v>2.04</v>
      </c>
      <c r="H1400" s="11">
        <f>F1400*G1400</f>
        <v>365.93520000000001</v>
      </c>
    </row>
    <row r="1401" spans="2:8" ht="102">
      <c r="B1401" s="7" t="s">
        <v>1544</v>
      </c>
      <c r="C1401" s="8" t="s">
        <v>1545</v>
      </c>
      <c r="D1401" s="9" t="s">
        <v>15</v>
      </c>
      <c r="E1401" s="9" t="s">
        <v>59</v>
      </c>
      <c r="F1401" s="10">
        <v>261.95999999999998</v>
      </c>
      <c r="G1401" s="10">
        <v>17.89</v>
      </c>
      <c r="H1401" s="11">
        <f>F1401*G1401</f>
        <v>4686.4643999999998</v>
      </c>
    </row>
    <row r="1402" spans="2:8" ht="38.25">
      <c r="B1402" s="7" t="s">
        <v>1548</v>
      </c>
      <c r="C1402" s="8" t="s">
        <v>1549</v>
      </c>
      <c r="D1402" s="9" t="s">
        <v>15</v>
      </c>
      <c r="E1402" s="9" t="s">
        <v>59</v>
      </c>
      <c r="F1402" s="10">
        <v>88.48</v>
      </c>
      <c r="G1402" s="10">
        <v>31.77</v>
      </c>
      <c r="H1402" s="11">
        <f>F1402*G1402</f>
        <v>2811.0095999999999</v>
      </c>
    </row>
    <row r="1403" spans="2:8" ht="51">
      <c r="B1403" s="7" t="s">
        <v>1534</v>
      </c>
      <c r="C1403" s="8" t="s">
        <v>1535</v>
      </c>
      <c r="D1403" s="9" t="s">
        <v>15</v>
      </c>
      <c r="E1403" s="9" t="s">
        <v>103</v>
      </c>
      <c r="F1403" s="10">
        <v>3587.55</v>
      </c>
      <c r="G1403" s="10">
        <v>1.18</v>
      </c>
      <c r="H1403" s="11">
        <f>F1403*G1403</f>
        <v>4233.3090000000002</v>
      </c>
    </row>
    <row r="1404" spans="2:8">
      <c r="B1404" s="6" t="s">
        <v>1574</v>
      </c>
      <c r="C1404" s="57" t="s">
        <v>1575</v>
      </c>
      <c r="D1404" s="57"/>
      <c r="E1404" s="57"/>
      <c r="F1404" s="57"/>
      <c r="G1404" s="57"/>
      <c r="H1404" s="58"/>
    </row>
    <row r="1405" spans="2:8" ht="63.75">
      <c r="B1405" s="7" t="s">
        <v>1493</v>
      </c>
      <c r="C1405" s="8" t="s">
        <v>1494</v>
      </c>
      <c r="D1405" s="9" t="s">
        <v>15</v>
      </c>
      <c r="E1405" s="9" t="s">
        <v>59</v>
      </c>
      <c r="F1405" s="10">
        <v>0.61</v>
      </c>
      <c r="G1405" s="10">
        <v>1.93</v>
      </c>
      <c r="H1405" s="11">
        <f>F1405*G1405</f>
        <v>1.1773</v>
      </c>
    </row>
    <row r="1406" spans="2:8" ht="102">
      <c r="B1406" s="7" t="s">
        <v>1515</v>
      </c>
      <c r="C1406" s="8" t="s">
        <v>1516</v>
      </c>
      <c r="D1406" s="9" t="s">
        <v>15</v>
      </c>
      <c r="E1406" s="9" t="s">
        <v>59</v>
      </c>
      <c r="F1406" s="10">
        <v>6.93</v>
      </c>
      <c r="G1406" s="10">
        <v>16.600000000000001</v>
      </c>
      <c r="H1406" s="11">
        <f>F1406*G1406</f>
        <v>115.03800000000001</v>
      </c>
    </row>
    <row r="1407" spans="2:8" ht="38.25">
      <c r="B1407" s="7" t="s">
        <v>150</v>
      </c>
      <c r="C1407" s="8" t="s">
        <v>151</v>
      </c>
      <c r="D1407" s="9" t="s">
        <v>15</v>
      </c>
      <c r="E1407" s="9" t="s">
        <v>59</v>
      </c>
      <c r="F1407" s="10">
        <v>5.54</v>
      </c>
      <c r="G1407" s="10">
        <v>25.65</v>
      </c>
      <c r="H1407" s="11">
        <f>F1407*G1407</f>
        <v>142.101</v>
      </c>
    </row>
    <row r="1408" spans="2:8" ht="51">
      <c r="B1408" s="7" t="s">
        <v>101</v>
      </c>
      <c r="C1408" s="8" t="s">
        <v>102</v>
      </c>
      <c r="D1408" s="9" t="s">
        <v>15</v>
      </c>
      <c r="E1408" s="9" t="s">
        <v>103</v>
      </c>
      <c r="F1408" s="10">
        <v>12.18</v>
      </c>
      <c r="G1408" s="10">
        <v>1.1200000000000001</v>
      </c>
      <c r="H1408" s="11">
        <f>F1408*G1408</f>
        <v>13.6416</v>
      </c>
    </row>
    <row r="1409" spans="2:8">
      <c r="B1409" s="6" t="s">
        <v>1576</v>
      </c>
      <c r="C1409" s="57" t="s">
        <v>1577</v>
      </c>
      <c r="D1409" s="57"/>
      <c r="E1409" s="57"/>
      <c r="F1409" s="57"/>
      <c r="G1409" s="57"/>
      <c r="H1409" s="58"/>
    </row>
    <row r="1410" spans="2:8" ht="63.75">
      <c r="B1410" s="7" t="s">
        <v>1493</v>
      </c>
      <c r="C1410" s="8" t="s">
        <v>1494</v>
      </c>
      <c r="D1410" s="9" t="s">
        <v>15</v>
      </c>
      <c r="E1410" s="9" t="s">
        <v>59</v>
      </c>
      <c r="F1410" s="10">
        <v>0.61</v>
      </c>
      <c r="G1410" s="10">
        <v>1.93</v>
      </c>
      <c r="H1410" s="11">
        <f>F1410*G1410</f>
        <v>1.1773</v>
      </c>
    </row>
    <row r="1411" spans="2:8" ht="102">
      <c r="B1411" s="7" t="s">
        <v>1515</v>
      </c>
      <c r="C1411" s="8" t="s">
        <v>1516</v>
      </c>
      <c r="D1411" s="9" t="s">
        <v>15</v>
      </c>
      <c r="E1411" s="9" t="s">
        <v>59</v>
      </c>
      <c r="F1411" s="10">
        <v>6.93</v>
      </c>
      <c r="G1411" s="10">
        <v>16.600000000000001</v>
      </c>
      <c r="H1411" s="11">
        <f>F1411*G1411</f>
        <v>115.03800000000001</v>
      </c>
    </row>
    <row r="1412" spans="2:8" ht="38.25">
      <c r="B1412" s="7" t="s">
        <v>150</v>
      </c>
      <c r="C1412" s="8" t="s">
        <v>151</v>
      </c>
      <c r="D1412" s="9" t="s">
        <v>15</v>
      </c>
      <c r="E1412" s="9" t="s">
        <v>59</v>
      </c>
      <c r="F1412" s="10">
        <v>5.54</v>
      </c>
      <c r="G1412" s="10">
        <v>25.65</v>
      </c>
      <c r="H1412" s="11">
        <f>F1412*G1412</f>
        <v>142.101</v>
      </c>
    </row>
    <row r="1413" spans="2:8" ht="51">
      <c r="B1413" s="7" t="s">
        <v>101</v>
      </c>
      <c r="C1413" s="8" t="s">
        <v>102</v>
      </c>
      <c r="D1413" s="9" t="s">
        <v>15</v>
      </c>
      <c r="E1413" s="9" t="s">
        <v>103</v>
      </c>
      <c r="F1413" s="10">
        <v>12.18</v>
      </c>
      <c r="G1413" s="10">
        <v>1.1200000000000001</v>
      </c>
      <c r="H1413" s="11">
        <f>F1413*G1413</f>
        <v>13.6416</v>
      </c>
    </row>
    <row r="1414" spans="2:8">
      <c r="B1414" s="6" t="s">
        <v>1578</v>
      </c>
      <c r="C1414" s="57" t="s">
        <v>1579</v>
      </c>
      <c r="D1414" s="57"/>
      <c r="E1414" s="57"/>
      <c r="F1414" s="57"/>
      <c r="G1414" s="57"/>
      <c r="H1414" s="58"/>
    </row>
    <row r="1415" spans="2:8" ht="51">
      <c r="B1415" s="7" t="s">
        <v>1503</v>
      </c>
      <c r="C1415" s="8" t="s">
        <v>1504</v>
      </c>
      <c r="D1415" s="9" t="s">
        <v>15</v>
      </c>
      <c r="E1415" s="9" t="s">
        <v>59</v>
      </c>
      <c r="F1415" s="10">
        <v>81.62</v>
      </c>
      <c r="G1415" s="10">
        <v>3.15</v>
      </c>
      <c r="H1415" s="11">
        <f>F1415*G1415</f>
        <v>257.10300000000001</v>
      </c>
    </row>
    <row r="1416" spans="2:8" ht="51">
      <c r="B1416" s="7" t="s">
        <v>101</v>
      </c>
      <c r="C1416" s="8" t="s">
        <v>102</v>
      </c>
      <c r="D1416" s="9" t="s">
        <v>15</v>
      </c>
      <c r="E1416" s="9" t="s">
        <v>103</v>
      </c>
      <c r="F1416" s="10">
        <v>1830.62</v>
      </c>
      <c r="G1416" s="10">
        <v>1.1200000000000001</v>
      </c>
      <c r="H1416" s="11">
        <f>F1416*G1416</f>
        <v>2050.2944000000002</v>
      </c>
    </row>
    <row r="1417" spans="2:8">
      <c r="B1417" s="6" t="s">
        <v>1580</v>
      </c>
      <c r="C1417" s="57" t="s">
        <v>1581</v>
      </c>
      <c r="D1417" s="57"/>
      <c r="E1417" s="57"/>
      <c r="F1417" s="57"/>
      <c r="G1417" s="57"/>
      <c r="H1417" s="58"/>
    </row>
    <row r="1418" spans="2:8" ht="51">
      <c r="B1418" s="7" t="s">
        <v>1503</v>
      </c>
      <c r="C1418" s="8" t="s">
        <v>1504</v>
      </c>
      <c r="D1418" s="9" t="s">
        <v>15</v>
      </c>
      <c r="E1418" s="9" t="s">
        <v>59</v>
      </c>
      <c r="F1418" s="10">
        <v>2422.31</v>
      </c>
      <c r="G1418" s="10">
        <v>3.15</v>
      </c>
      <c r="H1418" s="11">
        <f>F1418*G1418</f>
        <v>7630.2764999999999</v>
      </c>
    </row>
    <row r="1419" spans="2:8" ht="51">
      <c r="B1419" s="7" t="s">
        <v>101</v>
      </c>
      <c r="C1419" s="8" t="s">
        <v>102</v>
      </c>
      <c r="D1419" s="9" t="s">
        <v>15</v>
      </c>
      <c r="E1419" s="9" t="s">
        <v>103</v>
      </c>
      <c r="F1419" s="10">
        <v>54328.95</v>
      </c>
      <c r="G1419" s="10">
        <v>1.1200000000000001</v>
      </c>
      <c r="H1419" s="11">
        <f>F1419*G1419</f>
        <v>60848.423999999999</v>
      </c>
    </row>
    <row r="1420" spans="2:8">
      <c r="B1420" s="59" t="s">
        <v>2326</v>
      </c>
      <c r="C1420" s="60"/>
      <c r="D1420" s="60"/>
      <c r="E1420" s="60"/>
      <c r="F1420" s="60"/>
      <c r="G1420" s="61"/>
      <c r="H1420" s="13">
        <f>SUM(H1258:H1419)</f>
        <v>1275543.4501999994</v>
      </c>
    </row>
    <row r="1421" spans="2:8">
      <c r="B1421" s="6" t="s">
        <v>1582</v>
      </c>
      <c r="C1421" s="57" t="s">
        <v>1583</v>
      </c>
      <c r="D1421" s="57"/>
      <c r="E1421" s="57"/>
      <c r="F1421" s="57"/>
      <c r="G1421" s="57"/>
      <c r="H1421" s="58"/>
    </row>
    <row r="1422" spans="2:8">
      <c r="B1422" s="6" t="s">
        <v>1584</v>
      </c>
      <c r="C1422" s="57" t="s">
        <v>1430</v>
      </c>
      <c r="D1422" s="57"/>
      <c r="E1422" s="57"/>
      <c r="F1422" s="57"/>
      <c r="G1422" s="57"/>
      <c r="H1422" s="58"/>
    </row>
    <row r="1423" spans="2:8" ht="89.25">
      <c r="B1423" s="7" t="s">
        <v>1585</v>
      </c>
      <c r="C1423" s="8" t="s">
        <v>1586</v>
      </c>
      <c r="D1423" s="9" t="s">
        <v>15</v>
      </c>
      <c r="E1423" s="9" t="s">
        <v>21</v>
      </c>
      <c r="F1423" s="10">
        <v>38</v>
      </c>
      <c r="G1423" s="10">
        <v>38.15</v>
      </c>
      <c r="H1423" s="11">
        <f t="shared" ref="H1423:H1432" si="49">F1423*G1423</f>
        <v>1449.7</v>
      </c>
    </row>
    <row r="1424" spans="2:8" ht="25.5">
      <c r="B1424" s="7" t="s">
        <v>144</v>
      </c>
      <c r="C1424" s="8" t="s">
        <v>145</v>
      </c>
      <c r="D1424" s="9" t="s">
        <v>15</v>
      </c>
      <c r="E1424" s="9" t="s">
        <v>59</v>
      </c>
      <c r="F1424" s="10">
        <v>32.35</v>
      </c>
      <c r="G1424" s="10">
        <v>4.3899999999999997</v>
      </c>
      <c r="H1424" s="11">
        <f t="shared" si="49"/>
        <v>142.01650000000001</v>
      </c>
    </row>
    <row r="1425" spans="2:8" ht="25.5">
      <c r="B1425" s="7" t="s">
        <v>1587</v>
      </c>
      <c r="C1425" s="8" t="s">
        <v>1588</v>
      </c>
      <c r="D1425" s="9" t="s">
        <v>15</v>
      </c>
      <c r="E1425" s="9" t="s">
        <v>21</v>
      </c>
      <c r="F1425" s="10">
        <v>190.95</v>
      </c>
      <c r="G1425" s="10">
        <v>1.67</v>
      </c>
      <c r="H1425" s="11">
        <f t="shared" si="49"/>
        <v>318.88649999999996</v>
      </c>
    </row>
    <row r="1426" spans="2:8" ht="25.5">
      <c r="B1426" s="7" t="s">
        <v>1463</v>
      </c>
      <c r="C1426" s="8" t="s">
        <v>1464</v>
      </c>
      <c r="D1426" s="9" t="s">
        <v>15</v>
      </c>
      <c r="E1426" s="9" t="s">
        <v>42</v>
      </c>
      <c r="F1426" s="10">
        <v>105</v>
      </c>
      <c r="G1426" s="10">
        <v>8.83</v>
      </c>
      <c r="H1426" s="11">
        <f t="shared" si="49"/>
        <v>927.15</v>
      </c>
    </row>
    <row r="1427" spans="2:8" ht="51">
      <c r="B1427" s="7" t="s">
        <v>1449</v>
      </c>
      <c r="C1427" s="8" t="s">
        <v>1450</v>
      </c>
      <c r="D1427" s="9" t="s">
        <v>15</v>
      </c>
      <c r="E1427" s="9" t="s">
        <v>21</v>
      </c>
      <c r="F1427" s="10">
        <v>275</v>
      </c>
      <c r="G1427" s="10">
        <v>12.62</v>
      </c>
      <c r="H1427" s="11">
        <f t="shared" si="49"/>
        <v>3470.5</v>
      </c>
    </row>
    <row r="1428" spans="2:8" ht="76.5">
      <c r="B1428" s="7" t="s">
        <v>1589</v>
      </c>
      <c r="C1428" s="8" t="s">
        <v>1590</v>
      </c>
      <c r="D1428" s="9" t="s">
        <v>15</v>
      </c>
      <c r="E1428" s="9" t="s">
        <v>1591</v>
      </c>
      <c r="F1428" s="10">
        <v>354.84</v>
      </c>
      <c r="G1428" s="10">
        <v>1.58</v>
      </c>
      <c r="H1428" s="11">
        <f t="shared" si="49"/>
        <v>560.6472</v>
      </c>
    </row>
    <row r="1429" spans="2:8" ht="38.25">
      <c r="B1429" s="7" t="s">
        <v>1592</v>
      </c>
      <c r="C1429" s="8" t="s">
        <v>1593</v>
      </c>
      <c r="D1429" s="9" t="s">
        <v>15</v>
      </c>
      <c r="E1429" s="9" t="s">
        <v>42</v>
      </c>
      <c r="F1429" s="10">
        <v>105</v>
      </c>
      <c r="G1429" s="10">
        <v>18.149999999999999</v>
      </c>
      <c r="H1429" s="11">
        <f t="shared" si="49"/>
        <v>1905.7499999999998</v>
      </c>
    </row>
    <row r="1430" spans="2:8" ht="51">
      <c r="B1430" s="7" t="s">
        <v>101</v>
      </c>
      <c r="C1430" s="8" t="s">
        <v>102</v>
      </c>
      <c r="D1430" s="9" t="s">
        <v>15</v>
      </c>
      <c r="E1430" s="9" t="s">
        <v>103</v>
      </c>
      <c r="F1430" s="10">
        <v>647.04</v>
      </c>
      <c r="G1430" s="10">
        <v>1.1200000000000001</v>
      </c>
      <c r="H1430" s="11">
        <f t="shared" si="49"/>
        <v>724.6848</v>
      </c>
    </row>
    <row r="1431" spans="2:8" ht="63.75">
      <c r="B1431" s="7" t="s">
        <v>1455</v>
      </c>
      <c r="C1431" s="8" t="s">
        <v>1456</v>
      </c>
      <c r="D1431" s="9" t="s">
        <v>15</v>
      </c>
      <c r="E1431" s="9" t="s">
        <v>59</v>
      </c>
      <c r="F1431" s="10">
        <v>16.43</v>
      </c>
      <c r="G1431" s="10">
        <v>836.05</v>
      </c>
      <c r="H1431" s="11">
        <f t="shared" si="49"/>
        <v>13736.3015</v>
      </c>
    </row>
    <row r="1432" spans="2:8" ht="38.25">
      <c r="B1432" s="7" t="s">
        <v>1594</v>
      </c>
      <c r="C1432" s="8" t="s">
        <v>1595</v>
      </c>
      <c r="D1432" s="9" t="s">
        <v>15</v>
      </c>
      <c r="E1432" s="9" t="s">
        <v>21</v>
      </c>
      <c r="F1432" s="10">
        <v>19</v>
      </c>
      <c r="G1432" s="10">
        <v>3.49</v>
      </c>
      <c r="H1432" s="11">
        <f t="shared" si="49"/>
        <v>66.31</v>
      </c>
    </row>
    <row r="1433" spans="2:8">
      <c r="B1433" s="6" t="s">
        <v>1596</v>
      </c>
      <c r="C1433" s="57" t="s">
        <v>1466</v>
      </c>
      <c r="D1433" s="57"/>
      <c r="E1433" s="57"/>
      <c r="F1433" s="57"/>
      <c r="G1433" s="57"/>
      <c r="H1433" s="58"/>
    </row>
    <row r="1434" spans="2:8" ht="89.25">
      <c r="B1434" s="7" t="s">
        <v>1585</v>
      </c>
      <c r="C1434" s="8" t="s">
        <v>1586</v>
      </c>
      <c r="D1434" s="9" t="s">
        <v>15</v>
      </c>
      <c r="E1434" s="9" t="s">
        <v>21</v>
      </c>
      <c r="F1434" s="10">
        <v>37.54</v>
      </c>
      <c r="G1434" s="10">
        <v>38.15</v>
      </c>
      <c r="H1434" s="11">
        <f t="shared" ref="H1434:H1444" si="50">F1434*G1434</f>
        <v>1432.1509999999998</v>
      </c>
    </row>
    <row r="1435" spans="2:8" ht="25.5">
      <c r="B1435" s="7" t="s">
        <v>144</v>
      </c>
      <c r="C1435" s="8" t="s">
        <v>145</v>
      </c>
      <c r="D1435" s="9" t="s">
        <v>15</v>
      </c>
      <c r="E1435" s="9" t="s">
        <v>59</v>
      </c>
      <c r="F1435" s="10">
        <v>31.42</v>
      </c>
      <c r="G1435" s="10">
        <v>4.3899999999999997</v>
      </c>
      <c r="H1435" s="11">
        <f t="shared" si="50"/>
        <v>137.93379999999999</v>
      </c>
    </row>
    <row r="1436" spans="2:8" ht="25.5">
      <c r="B1436" s="7" t="s">
        <v>1587</v>
      </c>
      <c r="C1436" s="8" t="s">
        <v>1588</v>
      </c>
      <c r="D1436" s="9" t="s">
        <v>15</v>
      </c>
      <c r="E1436" s="9" t="s">
        <v>21</v>
      </c>
      <c r="F1436" s="10">
        <v>188.64</v>
      </c>
      <c r="G1436" s="10">
        <v>1.67</v>
      </c>
      <c r="H1436" s="11">
        <f t="shared" si="50"/>
        <v>315.02879999999999</v>
      </c>
    </row>
    <row r="1437" spans="2:8" ht="25.5">
      <c r="B1437" s="7" t="s">
        <v>1463</v>
      </c>
      <c r="C1437" s="8" t="s">
        <v>1464</v>
      </c>
      <c r="D1437" s="9" t="s">
        <v>15</v>
      </c>
      <c r="E1437" s="9" t="s">
        <v>42</v>
      </c>
      <c r="F1437" s="10">
        <v>167.65</v>
      </c>
      <c r="G1437" s="10">
        <v>8.83</v>
      </c>
      <c r="H1437" s="11">
        <f t="shared" si="50"/>
        <v>1480.3495</v>
      </c>
    </row>
    <row r="1438" spans="2:8" ht="51">
      <c r="B1438" s="7" t="s">
        <v>1449</v>
      </c>
      <c r="C1438" s="8" t="s">
        <v>1450</v>
      </c>
      <c r="D1438" s="9" t="s">
        <v>15</v>
      </c>
      <c r="E1438" s="9" t="s">
        <v>21</v>
      </c>
      <c r="F1438" s="10">
        <v>18.7</v>
      </c>
      <c r="G1438" s="10">
        <v>12.62</v>
      </c>
      <c r="H1438" s="11">
        <f t="shared" si="50"/>
        <v>235.99399999999997</v>
      </c>
    </row>
    <row r="1439" spans="2:8" ht="76.5">
      <c r="B1439" s="7" t="s">
        <v>1589</v>
      </c>
      <c r="C1439" s="8" t="s">
        <v>1590</v>
      </c>
      <c r="D1439" s="9" t="s">
        <v>15</v>
      </c>
      <c r="E1439" s="9" t="s">
        <v>1591</v>
      </c>
      <c r="F1439" s="10">
        <v>350.52</v>
      </c>
      <c r="G1439" s="10">
        <v>1.58</v>
      </c>
      <c r="H1439" s="11">
        <f t="shared" si="50"/>
        <v>553.82159999999999</v>
      </c>
    </row>
    <row r="1440" spans="2:8" ht="38.25">
      <c r="B1440" s="7" t="s">
        <v>1592</v>
      </c>
      <c r="C1440" s="8" t="s">
        <v>1593</v>
      </c>
      <c r="D1440" s="9" t="s">
        <v>15</v>
      </c>
      <c r="E1440" s="9" t="s">
        <v>42</v>
      </c>
      <c r="F1440" s="10">
        <v>167.65</v>
      </c>
      <c r="G1440" s="10">
        <v>18.149999999999999</v>
      </c>
      <c r="H1440" s="11">
        <f t="shared" si="50"/>
        <v>3042.8474999999999</v>
      </c>
    </row>
    <row r="1441" spans="2:8" ht="89.25">
      <c r="B1441" s="7" t="s">
        <v>1597</v>
      </c>
      <c r="C1441" s="8" t="s">
        <v>1598</v>
      </c>
      <c r="D1441" s="9" t="s">
        <v>15</v>
      </c>
      <c r="E1441" s="9" t="s">
        <v>42</v>
      </c>
      <c r="F1441" s="10">
        <v>0.55000000000000004</v>
      </c>
      <c r="G1441" s="10">
        <v>36.39</v>
      </c>
      <c r="H1441" s="11">
        <f t="shared" si="50"/>
        <v>20.014500000000002</v>
      </c>
    </row>
    <row r="1442" spans="2:8" ht="51">
      <c r="B1442" s="7" t="s">
        <v>101</v>
      </c>
      <c r="C1442" s="8" t="s">
        <v>102</v>
      </c>
      <c r="D1442" s="9" t="s">
        <v>15</v>
      </c>
      <c r="E1442" s="9" t="s">
        <v>103</v>
      </c>
      <c r="F1442" s="10">
        <v>628.48</v>
      </c>
      <c r="G1442" s="10">
        <v>1.1200000000000001</v>
      </c>
      <c r="H1442" s="11">
        <f t="shared" si="50"/>
        <v>703.89760000000012</v>
      </c>
    </row>
    <row r="1443" spans="2:8" ht="63.75">
      <c r="B1443" s="7" t="s">
        <v>1455</v>
      </c>
      <c r="C1443" s="8" t="s">
        <v>1456</v>
      </c>
      <c r="D1443" s="9" t="s">
        <v>15</v>
      </c>
      <c r="E1443" s="9" t="s">
        <v>59</v>
      </c>
      <c r="F1443" s="10">
        <v>16.23</v>
      </c>
      <c r="G1443" s="10">
        <v>836.05</v>
      </c>
      <c r="H1443" s="11">
        <f t="shared" si="50"/>
        <v>13569.0915</v>
      </c>
    </row>
    <row r="1444" spans="2:8" ht="38.25">
      <c r="B1444" s="7" t="s">
        <v>1594</v>
      </c>
      <c r="C1444" s="8" t="s">
        <v>1595</v>
      </c>
      <c r="D1444" s="9" t="s">
        <v>15</v>
      </c>
      <c r="E1444" s="9" t="s">
        <v>21</v>
      </c>
      <c r="F1444" s="10">
        <v>18.8</v>
      </c>
      <c r="G1444" s="10">
        <v>3.49</v>
      </c>
      <c r="H1444" s="11">
        <f t="shared" si="50"/>
        <v>65.612000000000009</v>
      </c>
    </row>
    <row r="1445" spans="2:8">
      <c r="B1445" s="6" t="s">
        <v>1599</v>
      </c>
      <c r="C1445" s="57" t="s">
        <v>1600</v>
      </c>
      <c r="D1445" s="57"/>
      <c r="E1445" s="57"/>
      <c r="F1445" s="57"/>
      <c r="G1445" s="57"/>
      <c r="H1445" s="58"/>
    </row>
    <row r="1446" spans="2:8" ht="89.25">
      <c r="B1446" s="7" t="s">
        <v>1585</v>
      </c>
      <c r="C1446" s="8" t="s">
        <v>1586</v>
      </c>
      <c r="D1446" s="9" t="s">
        <v>15</v>
      </c>
      <c r="E1446" s="9" t="s">
        <v>21</v>
      </c>
      <c r="F1446" s="10">
        <v>53.18</v>
      </c>
      <c r="G1446" s="10">
        <v>38.15</v>
      </c>
      <c r="H1446" s="11">
        <f t="shared" ref="H1446:H1455" si="51">F1446*G1446</f>
        <v>2028.817</v>
      </c>
    </row>
    <row r="1447" spans="2:8" ht="25.5">
      <c r="B1447" s="7" t="s">
        <v>144</v>
      </c>
      <c r="C1447" s="8" t="s">
        <v>145</v>
      </c>
      <c r="D1447" s="9" t="s">
        <v>15</v>
      </c>
      <c r="E1447" s="9" t="s">
        <v>59</v>
      </c>
      <c r="F1447" s="10">
        <v>44.99</v>
      </c>
      <c r="G1447" s="10">
        <v>4.3899999999999997</v>
      </c>
      <c r="H1447" s="11">
        <f t="shared" si="51"/>
        <v>197.5061</v>
      </c>
    </row>
    <row r="1448" spans="2:8" ht="25.5">
      <c r="B1448" s="7" t="s">
        <v>1587</v>
      </c>
      <c r="C1448" s="8" t="s">
        <v>1588</v>
      </c>
      <c r="D1448" s="9" t="s">
        <v>15</v>
      </c>
      <c r="E1448" s="9" t="s">
        <v>21</v>
      </c>
      <c r="F1448" s="10">
        <v>267.23</v>
      </c>
      <c r="G1448" s="10">
        <v>1.67</v>
      </c>
      <c r="H1448" s="11">
        <f t="shared" si="51"/>
        <v>446.27410000000003</v>
      </c>
    </row>
    <row r="1449" spans="2:8" ht="25.5">
      <c r="B1449" s="7" t="s">
        <v>1463</v>
      </c>
      <c r="C1449" s="8" t="s">
        <v>1464</v>
      </c>
      <c r="D1449" s="9" t="s">
        <v>15</v>
      </c>
      <c r="E1449" s="9" t="s">
        <v>42</v>
      </c>
      <c r="F1449" s="10">
        <v>19</v>
      </c>
      <c r="G1449" s="10">
        <v>8.83</v>
      </c>
      <c r="H1449" s="11">
        <f t="shared" si="51"/>
        <v>167.77</v>
      </c>
    </row>
    <row r="1450" spans="2:8" ht="51">
      <c r="B1450" s="7" t="s">
        <v>1449</v>
      </c>
      <c r="C1450" s="8" t="s">
        <v>1450</v>
      </c>
      <c r="D1450" s="9" t="s">
        <v>15</v>
      </c>
      <c r="E1450" s="9" t="s">
        <v>21</v>
      </c>
      <c r="F1450" s="10">
        <v>267</v>
      </c>
      <c r="G1450" s="10">
        <v>12.62</v>
      </c>
      <c r="H1450" s="11">
        <f t="shared" si="51"/>
        <v>3369.54</v>
      </c>
    </row>
    <row r="1451" spans="2:8" ht="76.5">
      <c r="B1451" s="7" t="s">
        <v>1589</v>
      </c>
      <c r="C1451" s="8" t="s">
        <v>1590</v>
      </c>
      <c r="D1451" s="9" t="s">
        <v>15</v>
      </c>
      <c r="E1451" s="9" t="s">
        <v>1591</v>
      </c>
      <c r="F1451" s="10">
        <v>496.56</v>
      </c>
      <c r="G1451" s="10">
        <v>1.58</v>
      </c>
      <c r="H1451" s="11">
        <f t="shared" si="51"/>
        <v>784.56479999999999</v>
      </c>
    </row>
    <row r="1452" spans="2:8" ht="38.25">
      <c r="B1452" s="7" t="s">
        <v>1592</v>
      </c>
      <c r="C1452" s="8" t="s">
        <v>1593</v>
      </c>
      <c r="D1452" s="9" t="s">
        <v>15</v>
      </c>
      <c r="E1452" s="9" t="s">
        <v>42</v>
      </c>
      <c r="F1452" s="10">
        <v>19</v>
      </c>
      <c r="G1452" s="10">
        <v>18.149999999999999</v>
      </c>
      <c r="H1452" s="11">
        <f t="shared" si="51"/>
        <v>344.84999999999997</v>
      </c>
    </row>
    <row r="1453" spans="2:8" ht="51">
      <c r="B1453" s="7" t="s">
        <v>101</v>
      </c>
      <c r="C1453" s="8" t="s">
        <v>102</v>
      </c>
      <c r="D1453" s="9" t="s">
        <v>15</v>
      </c>
      <c r="E1453" s="9" t="s">
        <v>103</v>
      </c>
      <c r="F1453" s="10">
        <v>899.84</v>
      </c>
      <c r="G1453" s="10">
        <v>1.1200000000000001</v>
      </c>
      <c r="H1453" s="11">
        <f t="shared" si="51"/>
        <v>1007.8208000000001</v>
      </c>
    </row>
    <row r="1454" spans="2:8" ht="63.75">
      <c r="B1454" s="7" t="s">
        <v>1455</v>
      </c>
      <c r="C1454" s="8" t="s">
        <v>1456</v>
      </c>
      <c r="D1454" s="9" t="s">
        <v>15</v>
      </c>
      <c r="E1454" s="9" t="s">
        <v>59</v>
      </c>
      <c r="F1454" s="10">
        <v>22.99</v>
      </c>
      <c r="G1454" s="10">
        <v>836.05</v>
      </c>
      <c r="H1454" s="11">
        <f t="shared" si="51"/>
        <v>19220.789499999999</v>
      </c>
    </row>
    <row r="1455" spans="2:8" ht="38.25">
      <c r="B1455" s="7" t="s">
        <v>1594</v>
      </c>
      <c r="C1455" s="8" t="s">
        <v>1595</v>
      </c>
      <c r="D1455" s="9" t="s">
        <v>15</v>
      </c>
      <c r="E1455" s="9" t="s">
        <v>21</v>
      </c>
      <c r="F1455" s="10">
        <v>26.7</v>
      </c>
      <c r="G1455" s="10">
        <v>3.49</v>
      </c>
      <c r="H1455" s="11">
        <f t="shared" si="51"/>
        <v>93.183000000000007</v>
      </c>
    </row>
    <row r="1456" spans="2:8">
      <c r="B1456" s="6" t="s">
        <v>1601</v>
      </c>
      <c r="C1456" s="57" t="s">
        <v>1602</v>
      </c>
      <c r="D1456" s="57"/>
      <c r="E1456" s="57"/>
      <c r="F1456" s="57"/>
      <c r="G1456" s="57"/>
      <c r="H1456" s="58"/>
    </row>
    <row r="1457" spans="2:8" ht="25.5">
      <c r="B1457" s="7" t="s">
        <v>1443</v>
      </c>
      <c r="C1457" s="8" t="s">
        <v>1444</v>
      </c>
      <c r="D1457" s="9" t="s">
        <v>15</v>
      </c>
      <c r="E1457" s="9" t="s">
        <v>59</v>
      </c>
      <c r="F1457" s="10">
        <v>187.03</v>
      </c>
      <c r="G1457" s="10">
        <v>157.43</v>
      </c>
      <c r="H1457" s="11">
        <f>F1457*G1457</f>
        <v>29444.132900000001</v>
      </c>
    </row>
    <row r="1458" spans="2:8">
      <c r="B1458" s="7" t="s">
        <v>1603</v>
      </c>
      <c r="C1458" s="8" t="s">
        <v>1604</v>
      </c>
      <c r="D1458" s="9" t="s">
        <v>15</v>
      </c>
      <c r="E1458" s="9" t="s">
        <v>21</v>
      </c>
      <c r="F1458" s="10">
        <v>47.17</v>
      </c>
      <c r="G1458" s="10">
        <v>15.96</v>
      </c>
      <c r="H1458" s="11">
        <f>F1458*G1458</f>
        <v>752.83320000000003</v>
      </c>
    </row>
    <row r="1459" spans="2:8" ht="51">
      <c r="B1459" s="7" t="s">
        <v>1605</v>
      </c>
      <c r="C1459" s="8" t="s">
        <v>1606</v>
      </c>
      <c r="D1459" s="9" t="s">
        <v>15</v>
      </c>
      <c r="E1459" s="9" t="s">
        <v>21</v>
      </c>
      <c r="F1459" s="10">
        <v>1870.26</v>
      </c>
      <c r="G1459" s="10">
        <v>60.81</v>
      </c>
      <c r="H1459" s="11">
        <f>F1459*G1459</f>
        <v>113730.51060000001</v>
      </c>
    </row>
    <row r="1460" spans="2:8" ht="89.25">
      <c r="B1460" s="7" t="s">
        <v>1597</v>
      </c>
      <c r="C1460" s="8" t="s">
        <v>1598</v>
      </c>
      <c r="D1460" s="9" t="s">
        <v>15</v>
      </c>
      <c r="E1460" s="9" t="s">
        <v>42</v>
      </c>
      <c r="F1460" s="10">
        <v>259.27999999999997</v>
      </c>
      <c r="G1460" s="10">
        <v>36.39</v>
      </c>
      <c r="H1460" s="11">
        <f>F1460*G1460</f>
        <v>9435.1991999999991</v>
      </c>
    </row>
    <row r="1461" spans="2:8" ht="63.75">
      <c r="B1461" s="7" t="s">
        <v>1607</v>
      </c>
      <c r="C1461" s="8" t="s">
        <v>1608</v>
      </c>
      <c r="D1461" s="9" t="s">
        <v>15</v>
      </c>
      <c r="E1461" s="9" t="s">
        <v>59</v>
      </c>
      <c r="F1461" s="10">
        <v>16.88</v>
      </c>
      <c r="G1461" s="10">
        <v>438.18</v>
      </c>
      <c r="H1461" s="11">
        <f>F1461*G1461</f>
        <v>7396.4784</v>
      </c>
    </row>
    <row r="1462" spans="2:8">
      <c r="B1462" s="6" t="s">
        <v>1609</v>
      </c>
      <c r="C1462" s="57" t="s">
        <v>1610</v>
      </c>
      <c r="D1462" s="57"/>
      <c r="E1462" s="57"/>
      <c r="F1462" s="57"/>
      <c r="G1462" s="57"/>
      <c r="H1462" s="58"/>
    </row>
    <row r="1463" spans="2:8" ht="25.5">
      <c r="B1463" s="7" t="s">
        <v>1443</v>
      </c>
      <c r="C1463" s="8" t="s">
        <v>1444</v>
      </c>
      <c r="D1463" s="9" t="s">
        <v>15</v>
      </c>
      <c r="E1463" s="9" t="s">
        <v>59</v>
      </c>
      <c r="F1463" s="10">
        <v>214.42</v>
      </c>
      <c r="G1463" s="10">
        <v>157.43</v>
      </c>
      <c r="H1463" s="11">
        <f>F1463*G1463</f>
        <v>33756.140599999999</v>
      </c>
    </row>
    <row r="1464" spans="2:8">
      <c r="B1464" s="7" t="s">
        <v>1603</v>
      </c>
      <c r="C1464" s="8" t="s">
        <v>1604</v>
      </c>
      <c r="D1464" s="9" t="s">
        <v>15</v>
      </c>
      <c r="E1464" s="9" t="s">
        <v>21</v>
      </c>
      <c r="F1464" s="10">
        <v>205.02</v>
      </c>
      <c r="G1464" s="10">
        <v>15.96</v>
      </c>
      <c r="H1464" s="11">
        <f>F1464*G1464</f>
        <v>3272.1192000000005</v>
      </c>
    </row>
    <row r="1465" spans="2:8" ht="51">
      <c r="B1465" s="7" t="s">
        <v>1605</v>
      </c>
      <c r="C1465" s="8" t="s">
        <v>1606</v>
      </c>
      <c r="D1465" s="9" t="s">
        <v>15</v>
      </c>
      <c r="E1465" s="9" t="s">
        <v>21</v>
      </c>
      <c r="F1465" s="10">
        <v>2144.23</v>
      </c>
      <c r="G1465" s="10">
        <v>60.81</v>
      </c>
      <c r="H1465" s="11">
        <f>F1465*G1465</f>
        <v>130390.6263</v>
      </c>
    </row>
    <row r="1466" spans="2:8" ht="89.25">
      <c r="B1466" s="7" t="s">
        <v>1597</v>
      </c>
      <c r="C1466" s="8" t="s">
        <v>1598</v>
      </c>
      <c r="D1466" s="9" t="s">
        <v>15</v>
      </c>
      <c r="E1466" s="9" t="s">
        <v>42</v>
      </c>
      <c r="F1466" s="10">
        <v>437.11</v>
      </c>
      <c r="G1466" s="10">
        <v>36.39</v>
      </c>
      <c r="H1466" s="11">
        <f>F1466*G1466</f>
        <v>15906.432900000002</v>
      </c>
    </row>
    <row r="1467" spans="2:8" ht="63.75">
      <c r="B1467" s="7" t="s">
        <v>1607</v>
      </c>
      <c r="C1467" s="8" t="s">
        <v>1608</v>
      </c>
      <c r="D1467" s="9" t="s">
        <v>15</v>
      </c>
      <c r="E1467" s="9" t="s">
        <v>59</v>
      </c>
      <c r="F1467" s="10">
        <v>45.03</v>
      </c>
      <c r="G1467" s="10">
        <v>438.18</v>
      </c>
      <c r="H1467" s="11">
        <f>F1467*G1467</f>
        <v>19731.2454</v>
      </c>
    </row>
    <row r="1468" spans="2:8">
      <c r="B1468" s="6" t="s">
        <v>1611</v>
      </c>
      <c r="C1468" s="57" t="s">
        <v>1612</v>
      </c>
      <c r="D1468" s="57"/>
      <c r="E1468" s="57"/>
      <c r="F1468" s="57"/>
      <c r="G1468" s="57"/>
      <c r="H1468" s="58"/>
    </row>
    <row r="1469" spans="2:8" ht="25.5">
      <c r="B1469" s="7" t="s">
        <v>1613</v>
      </c>
      <c r="C1469" s="8" t="s">
        <v>1614</v>
      </c>
      <c r="D1469" s="9" t="s">
        <v>15</v>
      </c>
      <c r="E1469" s="9" t="s">
        <v>1615</v>
      </c>
      <c r="F1469" s="10">
        <v>25</v>
      </c>
      <c r="G1469" s="10">
        <v>52.88</v>
      </c>
      <c r="H1469" s="11">
        <f>F1469*G1469</f>
        <v>1322</v>
      </c>
    </row>
    <row r="1470" spans="2:8" ht="51">
      <c r="B1470" s="7" t="s">
        <v>1616</v>
      </c>
      <c r="C1470" s="8" t="s">
        <v>1617</v>
      </c>
      <c r="D1470" s="9" t="s">
        <v>15</v>
      </c>
      <c r="E1470" s="9" t="s">
        <v>16</v>
      </c>
      <c r="F1470" s="10">
        <v>4</v>
      </c>
      <c r="G1470" s="10">
        <v>236.94</v>
      </c>
      <c r="H1470" s="11">
        <f>F1470*G1470</f>
        <v>947.76</v>
      </c>
    </row>
    <row r="1471" spans="2:8" ht="51">
      <c r="B1471" s="7" t="s">
        <v>1618</v>
      </c>
      <c r="C1471" s="8" t="s">
        <v>1619</v>
      </c>
      <c r="D1471" s="9" t="s">
        <v>15</v>
      </c>
      <c r="E1471" s="9" t="s">
        <v>16</v>
      </c>
      <c r="F1471" s="10">
        <v>8</v>
      </c>
      <c r="G1471" s="10">
        <v>174.65</v>
      </c>
      <c r="H1471" s="11">
        <f>F1471*G1471</f>
        <v>1397.2</v>
      </c>
    </row>
    <row r="1472" spans="2:8" ht="25.5">
      <c r="B1472" s="7" t="s">
        <v>1620</v>
      </c>
      <c r="C1472" s="8" t="s">
        <v>1621</v>
      </c>
      <c r="D1472" s="9" t="s">
        <v>15</v>
      </c>
      <c r="E1472" s="9" t="s">
        <v>21</v>
      </c>
      <c r="F1472" s="10">
        <v>115.5</v>
      </c>
      <c r="G1472" s="10">
        <v>23.25</v>
      </c>
      <c r="H1472" s="11">
        <f>F1472*G1472</f>
        <v>2685.375</v>
      </c>
    </row>
    <row r="1473" spans="2:8">
      <c r="B1473" s="6" t="s">
        <v>1622</v>
      </c>
      <c r="C1473" s="57" t="s">
        <v>1623</v>
      </c>
      <c r="D1473" s="57"/>
      <c r="E1473" s="57"/>
      <c r="F1473" s="57"/>
      <c r="G1473" s="57"/>
      <c r="H1473" s="58"/>
    </row>
    <row r="1474" spans="2:8" ht="25.5">
      <c r="B1474" s="7" t="s">
        <v>1613</v>
      </c>
      <c r="C1474" s="8" t="s">
        <v>1614</v>
      </c>
      <c r="D1474" s="9" t="s">
        <v>15</v>
      </c>
      <c r="E1474" s="9" t="s">
        <v>1615</v>
      </c>
      <c r="F1474" s="10">
        <v>35</v>
      </c>
      <c r="G1474" s="10">
        <v>52.88</v>
      </c>
      <c r="H1474" s="11">
        <f>F1474*G1474</f>
        <v>1850.8000000000002</v>
      </c>
    </row>
    <row r="1475" spans="2:8" ht="51">
      <c r="B1475" s="7" t="s">
        <v>1616</v>
      </c>
      <c r="C1475" s="8" t="s">
        <v>1617</v>
      </c>
      <c r="D1475" s="9" t="s">
        <v>15</v>
      </c>
      <c r="E1475" s="9" t="s">
        <v>16</v>
      </c>
      <c r="F1475" s="10">
        <v>3</v>
      </c>
      <c r="G1475" s="10">
        <v>236.94</v>
      </c>
      <c r="H1475" s="11">
        <f>F1475*G1475</f>
        <v>710.81999999999994</v>
      </c>
    </row>
    <row r="1476" spans="2:8" ht="51">
      <c r="B1476" s="7" t="s">
        <v>1618</v>
      </c>
      <c r="C1476" s="8" t="s">
        <v>1619</v>
      </c>
      <c r="D1476" s="9" t="s">
        <v>15</v>
      </c>
      <c r="E1476" s="9" t="s">
        <v>16</v>
      </c>
      <c r="F1476" s="10">
        <v>12</v>
      </c>
      <c r="G1476" s="10">
        <v>174.65</v>
      </c>
      <c r="H1476" s="11">
        <f>F1476*G1476</f>
        <v>2095.8000000000002</v>
      </c>
    </row>
    <row r="1477" spans="2:8" ht="25.5">
      <c r="B1477" s="7" t="s">
        <v>1620</v>
      </c>
      <c r="C1477" s="8" t="s">
        <v>1621</v>
      </c>
      <c r="D1477" s="9" t="s">
        <v>15</v>
      </c>
      <c r="E1477" s="9" t="s">
        <v>21</v>
      </c>
      <c r="F1477" s="10">
        <v>95.03</v>
      </c>
      <c r="G1477" s="10">
        <v>23.25</v>
      </c>
      <c r="H1477" s="11">
        <f>F1477*G1477</f>
        <v>2209.4475000000002</v>
      </c>
    </row>
    <row r="1478" spans="2:8">
      <c r="B1478" s="6" t="s">
        <v>1624</v>
      </c>
      <c r="C1478" s="57" t="s">
        <v>1625</v>
      </c>
      <c r="D1478" s="57"/>
      <c r="E1478" s="57"/>
      <c r="F1478" s="57"/>
      <c r="G1478" s="57"/>
      <c r="H1478" s="58"/>
    </row>
    <row r="1479" spans="2:8" ht="25.5">
      <c r="B1479" s="7" t="s">
        <v>1626</v>
      </c>
      <c r="C1479" s="8" t="s">
        <v>1627</v>
      </c>
      <c r="D1479" s="9" t="s">
        <v>15</v>
      </c>
      <c r="E1479" s="9" t="s">
        <v>42</v>
      </c>
      <c r="F1479" s="10">
        <v>105.2</v>
      </c>
      <c r="G1479" s="10">
        <v>4.49</v>
      </c>
      <c r="H1479" s="11">
        <f t="shared" ref="H1479:H1492" si="52">F1479*G1479</f>
        <v>472.34800000000001</v>
      </c>
    </row>
    <row r="1480" spans="2:8" ht="51">
      <c r="B1480" s="7" t="s">
        <v>1628</v>
      </c>
      <c r="C1480" s="8" t="s">
        <v>1629</v>
      </c>
      <c r="D1480" s="9" t="s">
        <v>15</v>
      </c>
      <c r="E1480" s="9" t="s">
        <v>21</v>
      </c>
      <c r="F1480" s="10">
        <v>225.05</v>
      </c>
      <c r="G1480" s="10">
        <v>6.5</v>
      </c>
      <c r="H1480" s="11">
        <f t="shared" si="52"/>
        <v>1462.825</v>
      </c>
    </row>
    <row r="1481" spans="2:8" ht="25.5">
      <c r="B1481" s="7" t="s">
        <v>144</v>
      </c>
      <c r="C1481" s="8" t="s">
        <v>145</v>
      </c>
      <c r="D1481" s="9" t="s">
        <v>15</v>
      </c>
      <c r="E1481" s="9" t="s">
        <v>59</v>
      </c>
      <c r="F1481" s="10">
        <v>127.04</v>
      </c>
      <c r="G1481" s="10">
        <v>4.3899999999999997</v>
      </c>
      <c r="H1481" s="11">
        <f t="shared" si="52"/>
        <v>557.7056</v>
      </c>
    </row>
    <row r="1482" spans="2:8" ht="25.5">
      <c r="B1482" s="7" t="s">
        <v>1587</v>
      </c>
      <c r="C1482" s="8" t="s">
        <v>1588</v>
      </c>
      <c r="D1482" s="9" t="s">
        <v>15</v>
      </c>
      <c r="E1482" s="9" t="s">
        <v>21</v>
      </c>
      <c r="F1482" s="10">
        <v>61.2</v>
      </c>
      <c r="G1482" s="10">
        <v>1.67</v>
      </c>
      <c r="H1482" s="11">
        <f t="shared" si="52"/>
        <v>102.20399999999999</v>
      </c>
    </row>
    <row r="1483" spans="2:8" ht="25.5">
      <c r="B1483" s="7" t="s">
        <v>1538</v>
      </c>
      <c r="C1483" s="8" t="s">
        <v>1539</v>
      </c>
      <c r="D1483" s="9" t="s">
        <v>15</v>
      </c>
      <c r="E1483" s="9" t="s">
        <v>21</v>
      </c>
      <c r="F1483" s="10">
        <v>225.05</v>
      </c>
      <c r="G1483" s="10">
        <v>1.47</v>
      </c>
      <c r="H1483" s="11">
        <f t="shared" si="52"/>
        <v>330.82350000000002</v>
      </c>
    </row>
    <row r="1484" spans="2:8" ht="25.5">
      <c r="B1484" s="7" t="s">
        <v>1443</v>
      </c>
      <c r="C1484" s="8" t="s">
        <v>1444</v>
      </c>
      <c r="D1484" s="9" t="s">
        <v>15</v>
      </c>
      <c r="E1484" s="9" t="s">
        <v>59</v>
      </c>
      <c r="F1484" s="10">
        <v>45.01</v>
      </c>
      <c r="G1484" s="10">
        <v>157.43</v>
      </c>
      <c r="H1484" s="11">
        <f t="shared" si="52"/>
        <v>7085.9242999999997</v>
      </c>
    </row>
    <row r="1485" spans="2:8" ht="38.25">
      <c r="B1485" s="7" t="s">
        <v>1630</v>
      </c>
      <c r="C1485" s="8" t="s">
        <v>1631</v>
      </c>
      <c r="D1485" s="9" t="s">
        <v>15</v>
      </c>
      <c r="E1485" s="9" t="s">
        <v>388</v>
      </c>
      <c r="F1485" s="10">
        <v>154.69999999999999</v>
      </c>
      <c r="G1485" s="10">
        <v>6.66</v>
      </c>
      <c r="H1485" s="11">
        <f t="shared" si="52"/>
        <v>1030.3019999999999</v>
      </c>
    </row>
    <row r="1486" spans="2:8" ht="51">
      <c r="B1486" s="7" t="s">
        <v>1503</v>
      </c>
      <c r="C1486" s="8" t="s">
        <v>1504</v>
      </c>
      <c r="D1486" s="9" t="s">
        <v>15</v>
      </c>
      <c r="E1486" s="9" t="s">
        <v>59</v>
      </c>
      <c r="F1486" s="10">
        <v>87.4</v>
      </c>
      <c r="G1486" s="10">
        <v>3.15</v>
      </c>
      <c r="H1486" s="11">
        <f t="shared" si="52"/>
        <v>275.31</v>
      </c>
    </row>
    <row r="1487" spans="2:8" ht="38.25">
      <c r="B1487" s="7" t="s">
        <v>1632</v>
      </c>
      <c r="C1487" s="8" t="s">
        <v>1633</v>
      </c>
      <c r="D1487" s="9" t="s">
        <v>15</v>
      </c>
      <c r="E1487" s="9" t="s">
        <v>21</v>
      </c>
      <c r="F1487" s="10">
        <v>120</v>
      </c>
      <c r="G1487" s="10">
        <v>23.02</v>
      </c>
      <c r="H1487" s="11">
        <f t="shared" si="52"/>
        <v>2762.4</v>
      </c>
    </row>
    <row r="1488" spans="2:8" ht="51">
      <c r="B1488" s="7" t="s">
        <v>1634</v>
      </c>
      <c r="C1488" s="8" t="s">
        <v>1635</v>
      </c>
      <c r="D1488" s="9" t="s">
        <v>15</v>
      </c>
      <c r="E1488" s="9" t="s">
        <v>388</v>
      </c>
      <c r="F1488" s="10">
        <v>242.9</v>
      </c>
      <c r="G1488" s="10">
        <v>6.71</v>
      </c>
      <c r="H1488" s="11">
        <f t="shared" si="52"/>
        <v>1629.8589999999999</v>
      </c>
    </row>
    <row r="1489" spans="2:8" ht="76.5">
      <c r="B1489" s="7" t="s">
        <v>1589</v>
      </c>
      <c r="C1489" s="8" t="s">
        <v>1590</v>
      </c>
      <c r="D1489" s="9" t="s">
        <v>15</v>
      </c>
      <c r="E1489" s="9" t="s">
        <v>1591</v>
      </c>
      <c r="F1489" s="10">
        <v>92.45</v>
      </c>
      <c r="G1489" s="10">
        <v>1.58</v>
      </c>
      <c r="H1489" s="11">
        <f t="shared" si="52"/>
        <v>146.071</v>
      </c>
    </row>
    <row r="1490" spans="2:8" ht="51">
      <c r="B1490" s="7" t="s">
        <v>101</v>
      </c>
      <c r="C1490" s="8" t="s">
        <v>102</v>
      </c>
      <c r="D1490" s="9" t="s">
        <v>15</v>
      </c>
      <c r="E1490" s="9" t="s">
        <v>103</v>
      </c>
      <c r="F1490" s="10">
        <v>2540.88</v>
      </c>
      <c r="G1490" s="10">
        <v>1.1200000000000001</v>
      </c>
      <c r="H1490" s="11">
        <f t="shared" si="52"/>
        <v>2845.7856000000006</v>
      </c>
    </row>
    <row r="1491" spans="2:8" ht="63.75">
      <c r="B1491" s="7" t="s">
        <v>1636</v>
      </c>
      <c r="C1491" s="8" t="s">
        <v>1637</v>
      </c>
      <c r="D1491" s="9" t="s">
        <v>15</v>
      </c>
      <c r="E1491" s="9" t="s">
        <v>59</v>
      </c>
      <c r="F1491" s="10">
        <v>2.21</v>
      </c>
      <c r="G1491" s="10">
        <v>828.5</v>
      </c>
      <c r="H1491" s="11">
        <f t="shared" si="52"/>
        <v>1830.9849999999999</v>
      </c>
    </row>
    <row r="1492" spans="2:8" ht="51">
      <c r="B1492" s="7" t="s">
        <v>1638</v>
      </c>
      <c r="C1492" s="8" t="s">
        <v>1639</v>
      </c>
      <c r="D1492" s="9" t="s">
        <v>15</v>
      </c>
      <c r="E1492" s="9" t="s">
        <v>21</v>
      </c>
      <c r="F1492" s="10">
        <v>169</v>
      </c>
      <c r="G1492" s="10">
        <v>130.36000000000001</v>
      </c>
      <c r="H1492" s="11">
        <f t="shared" si="52"/>
        <v>22030.840000000004</v>
      </c>
    </row>
    <row r="1493" spans="2:8">
      <c r="B1493" s="59" t="s">
        <v>2326</v>
      </c>
      <c r="C1493" s="60"/>
      <c r="D1493" s="60"/>
      <c r="E1493" s="60"/>
      <c r="F1493" s="60"/>
      <c r="G1493" s="61"/>
      <c r="H1493" s="13">
        <f>SUM(H1423:H1492)</f>
        <v>492118.10780000011</v>
      </c>
    </row>
    <row r="1494" spans="2:8">
      <c r="B1494" s="6" t="s">
        <v>1640</v>
      </c>
      <c r="C1494" s="57" t="s">
        <v>1641</v>
      </c>
      <c r="D1494" s="57"/>
      <c r="E1494" s="57"/>
      <c r="F1494" s="57"/>
      <c r="G1494" s="57"/>
      <c r="H1494" s="58"/>
    </row>
    <row r="1495" spans="2:8">
      <c r="B1495" s="6" t="s">
        <v>1642</v>
      </c>
      <c r="C1495" s="57" t="s">
        <v>1553</v>
      </c>
      <c r="D1495" s="57"/>
      <c r="E1495" s="57"/>
      <c r="F1495" s="57"/>
      <c r="G1495" s="57"/>
      <c r="H1495" s="58"/>
    </row>
    <row r="1496" spans="2:8" ht="38.25">
      <c r="B1496" s="7" t="s">
        <v>1643</v>
      </c>
      <c r="C1496" s="8" t="s">
        <v>1644</v>
      </c>
      <c r="D1496" s="9" t="s">
        <v>15</v>
      </c>
      <c r="E1496" s="9" t="s">
        <v>1645</v>
      </c>
      <c r="F1496" s="10">
        <v>66.73</v>
      </c>
      <c r="G1496" s="10">
        <v>30.33</v>
      </c>
      <c r="H1496" s="11">
        <f t="shared" ref="H1496:H1503" si="53">F1496*G1496</f>
        <v>2023.9209000000001</v>
      </c>
    </row>
    <row r="1497" spans="2:8" ht="63.75">
      <c r="B1497" s="7" t="s">
        <v>1646</v>
      </c>
      <c r="C1497" s="8" t="s">
        <v>1647</v>
      </c>
      <c r="D1497" s="9" t="s">
        <v>15</v>
      </c>
      <c r="E1497" s="9" t="s">
        <v>21</v>
      </c>
      <c r="F1497" s="10">
        <v>413.7</v>
      </c>
      <c r="G1497" s="10">
        <v>142.53</v>
      </c>
      <c r="H1497" s="11">
        <f t="shared" si="53"/>
        <v>58964.661</v>
      </c>
    </row>
    <row r="1498" spans="2:8" ht="38.25">
      <c r="B1498" s="7" t="s">
        <v>1648</v>
      </c>
      <c r="C1498" s="8" t="s">
        <v>1649</v>
      </c>
      <c r="D1498" s="9" t="s">
        <v>15</v>
      </c>
      <c r="E1498" s="9" t="s">
        <v>59</v>
      </c>
      <c r="F1498" s="10">
        <v>323.70999999999998</v>
      </c>
      <c r="G1498" s="10">
        <v>381.68</v>
      </c>
      <c r="H1498" s="11">
        <f t="shared" si="53"/>
        <v>123553.63279999999</v>
      </c>
    </row>
    <row r="1499" spans="2:8" ht="38.25">
      <c r="B1499" s="7" t="s">
        <v>57</v>
      </c>
      <c r="C1499" s="8" t="s">
        <v>58</v>
      </c>
      <c r="D1499" s="9" t="s">
        <v>15</v>
      </c>
      <c r="E1499" s="9" t="s">
        <v>59</v>
      </c>
      <c r="F1499" s="10">
        <v>226.79</v>
      </c>
      <c r="G1499" s="10">
        <v>374.54</v>
      </c>
      <c r="H1499" s="11">
        <f t="shared" si="53"/>
        <v>84941.926600000006</v>
      </c>
    </row>
    <row r="1500" spans="2:8" ht="25.5">
      <c r="B1500" s="7" t="s">
        <v>1298</v>
      </c>
      <c r="C1500" s="8" t="s">
        <v>1299</v>
      </c>
      <c r="D1500" s="9" t="s">
        <v>15</v>
      </c>
      <c r="E1500" s="9" t="s">
        <v>388</v>
      </c>
      <c r="F1500" s="10">
        <v>5836</v>
      </c>
      <c r="G1500" s="10">
        <v>12.04</v>
      </c>
      <c r="H1500" s="11">
        <f t="shared" si="53"/>
        <v>70265.439999999988</v>
      </c>
    </row>
    <row r="1501" spans="2:8" ht="25.5">
      <c r="B1501" s="7" t="s">
        <v>1373</v>
      </c>
      <c r="C1501" s="8" t="s">
        <v>1374</v>
      </c>
      <c r="D1501" s="9" t="s">
        <v>15</v>
      </c>
      <c r="E1501" s="9" t="s">
        <v>388</v>
      </c>
      <c r="F1501" s="10">
        <v>2655</v>
      </c>
      <c r="G1501" s="10">
        <v>6.15</v>
      </c>
      <c r="H1501" s="11">
        <f t="shared" si="53"/>
        <v>16328.250000000002</v>
      </c>
    </row>
    <row r="1502" spans="2:8" ht="25.5">
      <c r="B1502" s="7" t="s">
        <v>1650</v>
      </c>
      <c r="C1502" s="8" t="s">
        <v>1651</v>
      </c>
      <c r="D1502" s="9" t="s">
        <v>15</v>
      </c>
      <c r="E1502" s="9" t="s">
        <v>388</v>
      </c>
      <c r="F1502" s="10">
        <v>58084</v>
      </c>
      <c r="G1502" s="10">
        <v>5.52</v>
      </c>
      <c r="H1502" s="11">
        <f t="shared" si="53"/>
        <v>320623.68</v>
      </c>
    </row>
    <row r="1503" spans="2:8" ht="51">
      <c r="B1503" s="7" t="s">
        <v>1652</v>
      </c>
      <c r="C1503" s="8" t="s">
        <v>1653</v>
      </c>
      <c r="D1503" s="9" t="s">
        <v>15</v>
      </c>
      <c r="E1503" s="9" t="s">
        <v>1591</v>
      </c>
      <c r="F1503" s="10">
        <v>180.17</v>
      </c>
      <c r="G1503" s="10">
        <v>0.76</v>
      </c>
      <c r="H1503" s="11">
        <f t="shared" si="53"/>
        <v>136.92919999999998</v>
      </c>
    </row>
    <row r="1504" spans="2:8">
      <c r="B1504" s="6" t="s">
        <v>1654</v>
      </c>
      <c r="C1504" s="57" t="s">
        <v>1655</v>
      </c>
      <c r="D1504" s="57"/>
      <c r="E1504" s="57"/>
      <c r="F1504" s="57"/>
      <c r="G1504" s="57"/>
      <c r="H1504" s="58"/>
    </row>
    <row r="1505" spans="2:8" ht="51">
      <c r="B1505" s="7" t="s">
        <v>1628</v>
      </c>
      <c r="C1505" s="8" t="s">
        <v>1629</v>
      </c>
      <c r="D1505" s="9" t="s">
        <v>15</v>
      </c>
      <c r="E1505" s="9" t="s">
        <v>21</v>
      </c>
      <c r="F1505" s="10">
        <v>59.28</v>
      </c>
      <c r="G1505" s="10">
        <v>6.5</v>
      </c>
      <c r="H1505" s="11">
        <f t="shared" ref="H1505:H1515" si="54">F1505*G1505</f>
        <v>385.32</v>
      </c>
    </row>
    <row r="1506" spans="2:8" ht="76.5">
      <c r="B1506" s="7" t="s">
        <v>1656</v>
      </c>
      <c r="C1506" s="8" t="s">
        <v>1657</v>
      </c>
      <c r="D1506" s="9" t="s">
        <v>15</v>
      </c>
      <c r="E1506" s="9" t="s">
        <v>21</v>
      </c>
      <c r="F1506" s="10">
        <v>34.869999999999997</v>
      </c>
      <c r="G1506" s="10">
        <v>5.76</v>
      </c>
      <c r="H1506" s="11">
        <f t="shared" si="54"/>
        <v>200.85119999999998</v>
      </c>
    </row>
    <row r="1507" spans="2:8" ht="76.5">
      <c r="B1507" s="7" t="s">
        <v>1658</v>
      </c>
      <c r="C1507" s="8" t="s">
        <v>1659</v>
      </c>
      <c r="D1507" s="9" t="s">
        <v>15</v>
      </c>
      <c r="E1507" s="9" t="s">
        <v>21</v>
      </c>
      <c r="F1507" s="10">
        <v>336.77</v>
      </c>
      <c r="G1507" s="10">
        <v>135.36000000000001</v>
      </c>
      <c r="H1507" s="11">
        <f t="shared" si="54"/>
        <v>45585.1872</v>
      </c>
    </row>
    <row r="1508" spans="2:8" ht="38.25">
      <c r="B1508" s="7" t="s">
        <v>1660</v>
      </c>
      <c r="C1508" s="8" t="s">
        <v>1661</v>
      </c>
      <c r="D1508" s="9" t="s">
        <v>15</v>
      </c>
      <c r="E1508" s="9" t="s">
        <v>59</v>
      </c>
      <c r="F1508" s="10">
        <v>74.069999999999993</v>
      </c>
      <c r="G1508" s="10">
        <v>386.28</v>
      </c>
      <c r="H1508" s="11">
        <f t="shared" si="54"/>
        <v>28611.759599999994</v>
      </c>
    </row>
    <row r="1509" spans="2:8" ht="51">
      <c r="B1509" s="7" t="s">
        <v>1662</v>
      </c>
      <c r="C1509" s="8" t="s">
        <v>1663</v>
      </c>
      <c r="D1509" s="9" t="s">
        <v>15</v>
      </c>
      <c r="E1509" s="9" t="s">
        <v>59</v>
      </c>
      <c r="F1509" s="10">
        <v>28.36</v>
      </c>
      <c r="G1509" s="10">
        <v>422.12</v>
      </c>
      <c r="H1509" s="11">
        <f t="shared" si="54"/>
        <v>11971.323200000001</v>
      </c>
    </row>
    <row r="1510" spans="2:8" ht="25.5">
      <c r="B1510" s="7" t="s">
        <v>1298</v>
      </c>
      <c r="C1510" s="8" t="s">
        <v>1299</v>
      </c>
      <c r="D1510" s="9" t="s">
        <v>15</v>
      </c>
      <c r="E1510" s="9" t="s">
        <v>388</v>
      </c>
      <c r="F1510" s="10">
        <v>1008</v>
      </c>
      <c r="G1510" s="10">
        <v>12.04</v>
      </c>
      <c r="H1510" s="11">
        <f t="shared" si="54"/>
        <v>12136.32</v>
      </c>
    </row>
    <row r="1511" spans="2:8" ht="25.5">
      <c r="B1511" s="7" t="s">
        <v>1329</v>
      </c>
      <c r="C1511" s="8" t="s">
        <v>1330</v>
      </c>
      <c r="D1511" s="9" t="s">
        <v>15</v>
      </c>
      <c r="E1511" s="9" t="s">
        <v>388</v>
      </c>
      <c r="F1511" s="10">
        <v>1661</v>
      </c>
      <c r="G1511" s="10">
        <v>9.76</v>
      </c>
      <c r="H1511" s="11">
        <f t="shared" si="54"/>
        <v>16211.359999999999</v>
      </c>
    </row>
    <row r="1512" spans="2:8" ht="25.5">
      <c r="B1512" s="7" t="s">
        <v>1363</v>
      </c>
      <c r="C1512" s="8" t="s">
        <v>1364</v>
      </c>
      <c r="D1512" s="9" t="s">
        <v>15</v>
      </c>
      <c r="E1512" s="9" t="s">
        <v>388</v>
      </c>
      <c r="F1512" s="10">
        <v>1515</v>
      </c>
      <c r="G1512" s="10">
        <v>8.0299999999999994</v>
      </c>
      <c r="H1512" s="11">
        <f t="shared" si="54"/>
        <v>12165.449999999999</v>
      </c>
    </row>
    <row r="1513" spans="2:8" ht="25.5">
      <c r="B1513" s="7" t="s">
        <v>1373</v>
      </c>
      <c r="C1513" s="8" t="s">
        <v>1374</v>
      </c>
      <c r="D1513" s="9" t="s">
        <v>15</v>
      </c>
      <c r="E1513" s="9" t="s">
        <v>388</v>
      </c>
      <c r="F1513" s="10">
        <v>3686</v>
      </c>
      <c r="G1513" s="10">
        <v>6.15</v>
      </c>
      <c r="H1513" s="11">
        <f t="shared" si="54"/>
        <v>22668.9</v>
      </c>
    </row>
    <row r="1514" spans="2:8" ht="25.5">
      <c r="B1514" s="7" t="s">
        <v>1650</v>
      </c>
      <c r="C1514" s="8" t="s">
        <v>1651</v>
      </c>
      <c r="D1514" s="9" t="s">
        <v>15</v>
      </c>
      <c r="E1514" s="9" t="s">
        <v>388</v>
      </c>
      <c r="F1514" s="10">
        <v>1124</v>
      </c>
      <c r="G1514" s="10">
        <v>5.52</v>
      </c>
      <c r="H1514" s="11">
        <f t="shared" si="54"/>
        <v>6204.48</v>
      </c>
    </row>
    <row r="1515" spans="2:8" ht="51">
      <c r="B1515" s="7" t="s">
        <v>484</v>
      </c>
      <c r="C1515" s="8" t="s">
        <v>485</v>
      </c>
      <c r="D1515" s="9" t="s">
        <v>15</v>
      </c>
      <c r="E1515" s="9" t="s">
        <v>59</v>
      </c>
      <c r="F1515" s="10">
        <v>2.27</v>
      </c>
      <c r="G1515" s="10">
        <v>312.37</v>
      </c>
      <c r="H1515" s="11">
        <f t="shared" si="54"/>
        <v>709.07990000000007</v>
      </c>
    </row>
    <row r="1516" spans="2:8">
      <c r="B1516" s="6" t="s">
        <v>1664</v>
      </c>
      <c r="C1516" s="57" t="s">
        <v>1529</v>
      </c>
      <c r="D1516" s="57"/>
      <c r="E1516" s="57"/>
      <c r="F1516" s="57"/>
      <c r="G1516" s="57"/>
      <c r="H1516" s="58"/>
    </row>
    <row r="1517" spans="2:8" ht="38.25">
      <c r="B1517" s="7" t="s">
        <v>1643</v>
      </c>
      <c r="C1517" s="8" t="s">
        <v>1644</v>
      </c>
      <c r="D1517" s="9" t="s">
        <v>15</v>
      </c>
      <c r="E1517" s="9" t="s">
        <v>1645</v>
      </c>
      <c r="F1517" s="10">
        <v>47.7</v>
      </c>
      <c r="G1517" s="10">
        <v>30.33</v>
      </c>
      <c r="H1517" s="11">
        <f t="shared" ref="H1517:H1523" si="55">F1517*G1517</f>
        <v>1446.741</v>
      </c>
    </row>
    <row r="1518" spans="2:8" ht="63.75">
      <c r="B1518" s="7" t="s">
        <v>1646</v>
      </c>
      <c r="C1518" s="8" t="s">
        <v>1647</v>
      </c>
      <c r="D1518" s="9" t="s">
        <v>15</v>
      </c>
      <c r="E1518" s="9" t="s">
        <v>21</v>
      </c>
      <c r="F1518" s="10">
        <v>295.39999999999998</v>
      </c>
      <c r="G1518" s="10">
        <v>142.53</v>
      </c>
      <c r="H1518" s="11">
        <f t="shared" si="55"/>
        <v>42103.361999999994</v>
      </c>
    </row>
    <row r="1519" spans="2:8" ht="38.25">
      <c r="B1519" s="7" t="s">
        <v>1648</v>
      </c>
      <c r="C1519" s="8" t="s">
        <v>1649</v>
      </c>
      <c r="D1519" s="9" t="s">
        <v>15</v>
      </c>
      <c r="E1519" s="9" t="s">
        <v>59</v>
      </c>
      <c r="F1519" s="10">
        <v>261.38</v>
      </c>
      <c r="G1519" s="10">
        <v>381.68</v>
      </c>
      <c r="H1519" s="11">
        <f t="shared" si="55"/>
        <v>99763.518400000001</v>
      </c>
    </row>
    <row r="1520" spans="2:8" ht="38.25">
      <c r="B1520" s="7" t="s">
        <v>57</v>
      </c>
      <c r="C1520" s="8" t="s">
        <v>58</v>
      </c>
      <c r="D1520" s="9" t="s">
        <v>15</v>
      </c>
      <c r="E1520" s="9" t="s">
        <v>59</v>
      </c>
      <c r="F1520" s="10">
        <v>114.67</v>
      </c>
      <c r="G1520" s="10">
        <v>374.54</v>
      </c>
      <c r="H1520" s="11">
        <f t="shared" si="55"/>
        <v>42948.501800000005</v>
      </c>
    </row>
    <row r="1521" spans="2:8" ht="25.5">
      <c r="B1521" s="7" t="s">
        <v>1298</v>
      </c>
      <c r="C1521" s="8" t="s">
        <v>1299</v>
      </c>
      <c r="D1521" s="9" t="s">
        <v>15</v>
      </c>
      <c r="E1521" s="9" t="s">
        <v>388</v>
      </c>
      <c r="F1521" s="10">
        <v>4623.67</v>
      </c>
      <c r="G1521" s="10">
        <v>12.04</v>
      </c>
      <c r="H1521" s="11">
        <f t="shared" si="55"/>
        <v>55668.986799999999</v>
      </c>
    </row>
    <row r="1522" spans="2:8" ht="25.5">
      <c r="B1522" s="7" t="s">
        <v>1650</v>
      </c>
      <c r="C1522" s="8" t="s">
        <v>1651</v>
      </c>
      <c r="D1522" s="9" t="s">
        <v>15</v>
      </c>
      <c r="E1522" s="9" t="s">
        <v>388</v>
      </c>
      <c r="F1522" s="10">
        <v>42460.08</v>
      </c>
      <c r="G1522" s="10">
        <v>5.52</v>
      </c>
      <c r="H1522" s="11">
        <f t="shared" si="55"/>
        <v>234379.6416</v>
      </c>
    </row>
    <row r="1523" spans="2:8" ht="51">
      <c r="B1523" s="7" t="s">
        <v>1652</v>
      </c>
      <c r="C1523" s="8" t="s">
        <v>1653</v>
      </c>
      <c r="D1523" s="9" t="s">
        <v>15</v>
      </c>
      <c r="E1523" s="9" t="s">
        <v>1591</v>
      </c>
      <c r="F1523" s="10">
        <v>128.79</v>
      </c>
      <c r="G1523" s="10">
        <v>0.76</v>
      </c>
      <c r="H1523" s="11">
        <f t="shared" si="55"/>
        <v>97.880399999999995</v>
      </c>
    </row>
    <row r="1524" spans="2:8">
      <c r="B1524" s="6" t="s">
        <v>1665</v>
      </c>
      <c r="C1524" s="57" t="s">
        <v>1666</v>
      </c>
      <c r="D1524" s="57"/>
      <c r="E1524" s="57"/>
      <c r="F1524" s="57"/>
      <c r="G1524" s="57"/>
      <c r="H1524" s="58"/>
    </row>
    <row r="1525" spans="2:8" ht="51">
      <c r="B1525" s="7" t="s">
        <v>1628</v>
      </c>
      <c r="C1525" s="8" t="s">
        <v>1629</v>
      </c>
      <c r="D1525" s="9" t="s">
        <v>15</v>
      </c>
      <c r="E1525" s="9" t="s">
        <v>21</v>
      </c>
      <c r="F1525" s="10">
        <v>59.61</v>
      </c>
      <c r="G1525" s="10">
        <v>6.5</v>
      </c>
      <c r="H1525" s="11">
        <f t="shared" ref="H1525:H1536" si="56">F1525*G1525</f>
        <v>387.46499999999997</v>
      </c>
    </row>
    <row r="1526" spans="2:8" ht="76.5">
      <c r="B1526" s="7" t="s">
        <v>1656</v>
      </c>
      <c r="C1526" s="8" t="s">
        <v>1657</v>
      </c>
      <c r="D1526" s="9" t="s">
        <v>15</v>
      </c>
      <c r="E1526" s="9" t="s">
        <v>21</v>
      </c>
      <c r="F1526" s="10">
        <v>35.08</v>
      </c>
      <c r="G1526" s="10">
        <v>5.76</v>
      </c>
      <c r="H1526" s="11">
        <f t="shared" si="56"/>
        <v>202.06079999999997</v>
      </c>
    </row>
    <row r="1527" spans="2:8" ht="76.5">
      <c r="B1527" s="7" t="s">
        <v>1658</v>
      </c>
      <c r="C1527" s="8" t="s">
        <v>1659</v>
      </c>
      <c r="D1527" s="9" t="s">
        <v>15</v>
      </c>
      <c r="E1527" s="9" t="s">
        <v>21</v>
      </c>
      <c r="F1527" s="10">
        <v>223.58</v>
      </c>
      <c r="G1527" s="10">
        <v>135.36000000000001</v>
      </c>
      <c r="H1527" s="11">
        <f t="shared" si="56"/>
        <v>30263.788800000006</v>
      </c>
    </row>
    <row r="1528" spans="2:8" ht="38.25">
      <c r="B1528" s="7" t="s">
        <v>1660</v>
      </c>
      <c r="C1528" s="8" t="s">
        <v>1661</v>
      </c>
      <c r="D1528" s="9" t="s">
        <v>15</v>
      </c>
      <c r="E1528" s="9" t="s">
        <v>59</v>
      </c>
      <c r="F1528" s="10">
        <v>35.74</v>
      </c>
      <c r="G1528" s="10">
        <v>386.28</v>
      </c>
      <c r="H1528" s="11">
        <f t="shared" si="56"/>
        <v>13805.647199999999</v>
      </c>
    </row>
    <row r="1529" spans="2:8" ht="51">
      <c r="B1529" s="7" t="s">
        <v>1662</v>
      </c>
      <c r="C1529" s="8" t="s">
        <v>1663</v>
      </c>
      <c r="D1529" s="9" t="s">
        <v>15</v>
      </c>
      <c r="E1529" s="9" t="s">
        <v>59</v>
      </c>
      <c r="F1529" s="10">
        <v>28.52</v>
      </c>
      <c r="G1529" s="10">
        <v>422.12</v>
      </c>
      <c r="H1529" s="11">
        <f t="shared" si="56"/>
        <v>12038.8624</v>
      </c>
    </row>
    <row r="1530" spans="2:8" ht="25.5">
      <c r="B1530" s="7" t="s">
        <v>1298</v>
      </c>
      <c r="C1530" s="8" t="s">
        <v>1299</v>
      </c>
      <c r="D1530" s="9" t="s">
        <v>15</v>
      </c>
      <c r="E1530" s="9" t="s">
        <v>388</v>
      </c>
      <c r="F1530" s="10">
        <v>410.47</v>
      </c>
      <c r="G1530" s="10">
        <v>12.04</v>
      </c>
      <c r="H1530" s="11">
        <f t="shared" si="56"/>
        <v>4942.0587999999998</v>
      </c>
    </row>
    <row r="1531" spans="2:8" ht="25.5">
      <c r="B1531" s="7" t="s">
        <v>1329</v>
      </c>
      <c r="C1531" s="8" t="s">
        <v>1330</v>
      </c>
      <c r="D1531" s="9" t="s">
        <v>15</v>
      </c>
      <c r="E1531" s="9" t="s">
        <v>388</v>
      </c>
      <c r="F1531" s="10">
        <v>1336.15</v>
      </c>
      <c r="G1531" s="10">
        <v>9.76</v>
      </c>
      <c r="H1531" s="11">
        <f t="shared" si="56"/>
        <v>13040.824000000001</v>
      </c>
    </row>
    <row r="1532" spans="2:8" ht="25.5">
      <c r="B1532" s="7" t="s">
        <v>1363</v>
      </c>
      <c r="C1532" s="8" t="s">
        <v>1364</v>
      </c>
      <c r="D1532" s="9" t="s">
        <v>15</v>
      </c>
      <c r="E1532" s="9" t="s">
        <v>388</v>
      </c>
      <c r="F1532" s="10">
        <v>930.7</v>
      </c>
      <c r="G1532" s="10">
        <v>8.0299999999999994</v>
      </c>
      <c r="H1532" s="11">
        <f t="shared" si="56"/>
        <v>7473.5209999999997</v>
      </c>
    </row>
    <row r="1533" spans="2:8" ht="25.5">
      <c r="B1533" s="7" t="s">
        <v>1373</v>
      </c>
      <c r="C1533" s="8" t="s">
        <v>1374</v>
      </c>
      <c r="D1533" s="9" t="s">
        <v>15</v>
      </c>
      <c r="E1533" s="9" t="s">
        <v>388</v>
      </c>
      <c r="F1533" s="10">
        <v>1835.05</v>
      </c>
      <c r="G1533" s="10">
        <v>6.15</v>
      </c>
      <c r="H1533" s="11">
        <f t="shared" si="56"/>
        <v>11285.557500000001</v>
      </c>
    </row>
    <row r="1534" spans="2:8" ht="25.5">
      <c r="B1534" s="7" t="s">
        <v>1650</v>
      </c>
      <c r="C1534" s="8" t="s">
        <v>1651</v>
      </c>
      <c r="D1534" s="9" t="s">
        <v>15</v>
      </c>
      <c r="E1534" s="9" t="s">
        <v>388</v>
      </c>
      <c r="F1534" s="10">
        <v>1737.02</v>
      </c>
      <c r="G1534" s="10">
        <v>5.52</v>
      </c>
      <c r="H1534" s="11">
        <f t="shared" si="56"/>
        <v>9588.3503999999994</v>
      </c>
    </row>
    <row r="1535" spans="2:8" ht="25.5">
      <c r="B1535" s="7" t="s">
        <v>1667</v>
      </c>
      <c r="C1535" s="8" t="s">
        <v>1668</v>
      </c>
      <c r="D1535" s="9" t="s">
        <v>15</v>
      </c>
      <c r="E1535" s="9" t="s">
        <v>388</v>
      </c>
      <c r="F1535" s="10">
        <v>186</v>
      </c>
      <c r="G1535" s="10">
        <v>5.97</v>
      </c>
      <c r="H1535" s="11">
        <f t="shared" si="56"/>
        <v>1110.4199999999998</v>
      </c>
    </row>
    <row r="1536" spans="2:8" ht="51">
      <c r="B1536" s="7" t="s">
        <v>484</v>
      </c>
      <c r="C1536" s="8" t="s">
        <v>485</v>
      </c>
      <c r="D1536" s="9" t="s">
        <v>15</v>
      </c>
      <c r="E1536" s="9" t="s">
        <v>59</v>
      </c>
      <c r="F1536" s="10">
        <v>2.2799999999999998</v>
      </c>
      <c r="G1536" s="10">
        <v>312.37</v>
      </c>
      <c r="H1536" s="11">
        <f t="shared" si="56"/>
        <v>712.20359999999994</v>
      </c>
    </row>
    <row r="1537" spans="2:8">
      <c r="B1537" s="6" t="s">
        <v>1669</v>
      </c>
      <c r="C1537" s="57" t="s">
        <v>1561</v>
      </c>
      <c r="D1537" s="57"/>
      <c r="E1537" s="57"/>
      <c r="F1537" s="57"/>
      <c r="G1537" s="57"/>
      <c r="H1537" s="58"/>
    </row>
    <row r="1538" spans="2:8" ht="38.25">
      <c r="B1538" s="7" t="s">
        <v>1643</v>
      </c>
      <c r="C1538" s="8" t="s">
        <v>1644</v>
      </c>
      <c r="D1538" s="9" t="s">
        <v>15</v>
      </c>
      <c r="E1538" s="9" t="s">
        <v>1645</v>
      </c>
      <c r="F1538" s="10">
        <v>42.25</v>
      </c>
      <c r="G1538" s="10">
        <v>30.33</v>
      </c>
      <c r="H1538" s="11">
        <f t="shared" ref="H1538:H1543" si="57">F1538*G1538</f>
        <v>1281.4424999999999</v>
      </c>
    </row>
    <row r="1539" spans="2:8" ht="63.75">
      <c r="B1539" s="7" t="s">
        <v>1646</v>
      </c>
      <c r="C1539" s="8" t="s">
        <v>1647</v>
      </c>
      <c r="D1539" s="9" t="s">
        <v>15</v>
      </c>
      <c r="E1539" s="9" t="s">
        <v>21</v>
      </c>
      <c r="F1539" s="10">
        <v>398.61</v>
      </c>
      <c r="G1539" s="10">
        <v>142.53</v>
      </c>
      <c r="H1539" s="11">
        <f t="shared" si="57"/>
        <v>56813.883300000001</v>
      </c>
    </row>
    <row r="1540" spans="2:8" ht="38.25">
      <c r="B1540" s="7" t="s">
        <v>1648</v>
      </c>
      <c r="C1540" s="8" t="s">
        <v>1649</v>
      </c>
      <c r="D1540" s="9" t="s">
        <v>15</v>
      </c>
      <c r="E1540" s="9" t="s">
        <v>59</v>
      </c>
      <c r="F1540" s="10">
        <v>353.69</v>
      </c>
      <c r="G1540" s="10">
        <v>381.68</v>
      </c>
      <c r="H1540" s="11">
        <f t="shared" si="57"/>
        <v>134996.39920000001</v>
      </c>
    </row>
    <row r="1541" spans="2:8" ht="25.5">
      <c r="B1541" s="7" t="s">
        <v>1298</v>
      </c>
      <c r="C1541" s="8" t="s">
        <v>1299</v>
      </c>
      <c r="D1541" s="9" t="s">
        <v>15</v>
      </c>
      <c r="E1541" s="9" t="s">
        <v>388</v>
      </c>
      <c r="F1541" s="10">
        <v>4083.2</v>
      </c>
      <c r="G1541" s="10">
        <v>12.04</v>
      </c>
      <c r="H1541" s="11">
        <f t="shared" si="57"/>
        <v>49161.727999999996</v>
      </c>
    </row>
    <row r="1542" spans="2:8" ht="25.5">
      <c r="B1542" s="7" t="s">
        <v>1650</v>
      </c>
      <c r="C1542" s="8" t="s">
        <v>1651</v>
      </c>
      <c r="D1542" s="9" t="s">
        <v>15</v>
      </c>
      <c r="E1542" s="9" t="s">
        <v>388</v>
      </c>
      <c r="F1542" s="10">
        <v>38169.599999999999</v>
      </c>
      <c r="G1542" s="10">
        <v>5.52</v>
      </c>
      <c r="H1542" s="11">
        <f t="shared" si="57"/>
        <v>210696.19199999998</v>
      </c>
    </row>
    <row r="1543" spans="2:8" ht="51">
      <c r="B1543" s="7" t="s">
        <v>1652</v>
      </c>
      <c r="C1543" s="8" t="s">
        <v>1653</v>
      </c>
      <c r="D1543" s="9" t="s">
        <v>15</v>
      </c>
      <c r="E1543" s="9" t="s">
        <v>1591</v>
      </c>
      <c r="F1543" s="10">
        <v>114.08</v>
      </c>
      <c r="G1543" s="10">
        <v>0.76</v>
      </c>
      <c r="H1543" s="11">
        <f t="shared" si="57"/>
        <v>86.700800000000001</v>
      </c>
    </row>
    <row r="1544" spans="2:8">
      <c r="B1544" s="6" t="s">
        <v>1670</v>
      </c>
      <c r="C1544" s="57" t="s">
        <v>1671</v>
      </c>
      <c r="D1544" s="57"/>
      <c r="E1544" s="57"/>
      <c r="F1544" s="57"/>
      <c r="G1544" s="57"/>
      <c r="H1544" s="58"/>
    </row>
    <row r="1545" spans="2:8" ht="51">
      <c r="B1545" s="7" t="s">
        <v>1628</v>
      </c>
      <c r="C1545" s="8" t="s">
        <v>1629</v>
      </c>
      <c r="D1545" s="9" t="s">
        <v>15</v>
      </c>
      <c r="E1545" s="9" t="s">
        <v>21</v>
      </c>
      <c r="F1545" s="10">
        <v>70.930000000000007</v>
      </c>
      <c r="G1545" s="10">
        <v>6.5</v>
      </c>
      <c r="H1545" s="11">
        <f t="shared" ref="H1545:H1554" si="58">F1545*G1545</f>
        <v>461.04500000000007</v>
      </c>
    </row>
    <row r="1546" spans="2:8" ht="76.5">
      <c r="B1546" s="7" t="s">
        <v>1656</v>
      </c>
      <c r="C1546" s="8" t="s">
        <v>1657</v>
      </c>
      <c r="D1546" s="9" t="s">
        <v>15</v>
      </c>
      <c r="E1546" s="9" t="s">
        <v>21</v>
      </c>
      <c r="F1546" s="10">
        <v>41.72</v>
      </c>
      <c r="G1546" s="10">
        <v>5.76</v>
      </c>
      <c r="H1546" s="11">
        <f t="shared" si="58"/>
        <v>240.30719999999999</v>
      </c>
    </row>
    <row r="1547" spans="2:8" ht="76.5">
      <c r="B1547" s="7" t="s">
        <v>1658</v>
      </c>
      <c r="C1547" s="8" t="s">
        <v>1659</v>
      </c>
      <c r="D1547" s="9" t="s">
        <v>15</v>
      </c>
      <c r="E1547" s="9" t="s">
        <v>21</v>
      </c>
      <c r="F1547" s="10">
        <v>34.770000000000003</v>
      </c>
      <c r="G1547" s="10">
        <v>135.36000000000001</v>
      </c>
      <c r="H1547" s="11">
        <f t="shared" si="58"/>
        <v>4706.467200000001</v>
      </c>
    </row>
    <row r="1548" spans="2:8" ht="51">
      <c r="B1548" s="7" t="s">
        <v>1662</v>
      </c>
      <c r="C1548" s="8" t="s">
        <v>1663</v>
      </c>
      <c r="D1548" s="9" t="s">
        <v>15</v>
      </c>
      <c r="E1548" s="9" t="s">
        <v>59</v>
      </c>
      <c r="F1548" s="10">
        <v>33.549999999999997</v>
      </c>
      <c r="G1548" s="10">
        <v>422.12</v>
      </c>
      <c r="H1548" s="11">
        <f t="shared" si="58"/>
        <v>14162.125999999998</v>
      </c>
    </row>
    <row r="1549" spans="2:8" ht="25.5">
      <c r="B1549" s="7" t="s">
        <v>1298</v>
      </c>
      <c r="C1549" s="8" t="s">
        <v>1299</v>
      </c>
      <c r="D1549" s="9" t="s">
        <v>15</v>
      </c>
      <c r="E1549" s="9" t="s">
        <v>388</v>
      </c>
      <c r="F1549" s="10">
        <v>20.329999999999998</v>
      </c>
      <c r="G1549" s="10">
        <v>12.04</v>
      </c>
      <c r="H1549" s="11">
        <f t="shared" si="58"/>
        <v>244.77319999999997</v>
      </c>
    </row>
    <row r="1550" spans="2:8" ht="25.5">
      <c r="B1550" s="7" t="s">
        <v>1329</v>
      </c>
      <c r="C1550" s="8" t="s">
        <v>1330</v>
      </c>
      <c r="D1550" s="9" t="s">
        <v>15</v>
      </c>
      <c r="E1550" s="9" t="s">
        <v>388</v>
      </c>
      <c r="F1550" s="10">
        <v>1003.45</v>
      </c>
      <c r="G1550" s="10">
        <v>9.76</v>
      </c>
      <c r="H1550" s="11">
        <f t="shared" si="58"/>
        <v>9793.6720000000005</v>
      </c>
    </row>
    <row r="1551" spans="2:8" ht="25.5">
      <c r="B1551" s="7" t="s">
        <v>1363</v>
      </c>
      <c r="C1551" s="8" t="s">
        <v>1364</v>
      </c>
      <c r="D1551" s="9" t="s">
        <v>15</v>
      </c>
      <c r="E1551" s="9" t="s">
        <v>388</v>
      </c>
      <c r="F1551" s="10">
        <v>431.87</v>
      </c>
      <c r="G1551" s="10">
        <v>8.0299999999999994</v>
      </c>
      <c r="H1551" s="11">
        <f t="shared" si="58"/>
        <v>3467.9160999999999</v>
      </c>
    </row>
    <row r="1552" spans="2:8" ht="25.5">
      <c r="B1552" s="7" t="s">
        <v>1373</v>
      </c>
      <c r="C1552" s="8" t="s">
        <v>1374</v>
      </c>
      <c r="D1552" s="9" t="s">
        <v>15</v>
      </c>
      <c r="E1552" s="9" t="s">
        <v>388</v>
      </c>
      <c r="F1552" s="10">
        <v>1808.89</v>
      </c>
      <c r="G1552" s="10">
        <v>6.15</v>
      </c>
      <c r="H1552" s="11">
        <f t="shared" si="58"/>
        <v>11124.673500000001</v>
      </c>
    </row>
    <row r="1553" spans="2:8" ht="25.5">
      <c r="B1553" s="7" t="s">
        <v>1650</v>
      </c>
      <c r="C1553" s="8" t="s">
        <v>1651</v>
      </c>
      <c r="D1553" s="9" t="s">
        <v>15</v>
      </c>
      <c r="E1553" s="9" t="s">
        <v>388</v>
      </c>
      <c r="F1553" s="10">
        <v>230.4</v>
      </c>
      <c r="G1553" s="10">
        <v>5.52</v>
      </c>
      <c r="H1553" s="11">
        <f t="shared" si="58"/>
        <v>1271.808</v>
      </c>
    </row>
    <row r="1554" spans="2:8" ht="51">
      <c r="B1554" s="7" t="s">
        <v>484</v>
      </c>
      <c r="C1554" s="8" t="s">
        <v>485</v>
      </c>
      <c r="D1554" s="9" t="s">
        <v>15</v>
      </c>
      <c r="E1554" s="9" t="s">
        <v>59</v>
      </c>
      <c r="F1554" s="10">
        <v>2.75</v>
      </c>
      <c r="G1554" s="10">
        <v>312.37</v>
      </c>
      <c r="H1554" s="11">
        <f t="shared" si="58"/>
        <v>859.01750000000004</v>
      </c>
    </row>
    <row r="1555" spans="2:8">
      <c r="B1555" s="6" t="s">
        <v>1672</v>
      </c>
      <c r="C1555" s="57" t="s">
        <v>1673</v>
      </c>
      <c r="D1555" s="57"/>
      <c r="E1555" s="57"/>
      <c r="F1555" s="57"/>
      <c r="G1555" s="57"/>
      <c r="H1555" s="58"/>
    </row>
    <row r="1556" spans="2:8" ht="38.25">
      <c r="B1556" s="7" t="s">
        <v>1643</v>
      </c>
      <c r="C1556" s="8" t="s">
        <v>1644</v>
      </c>
      <c r="D1556" s="9" t="s">
        <v>15</v>
      </c>
      <c r="E1556" s="9" t="s">
        <v>1645</v>
      </c>
      <c r="F1556" s="10">
        <v>51.56</v>
      </c>
      <c r="G1556" s="10">
        <v>30.33</v>
      </c>
      <c r="H1556" s="11">
        <f t="shared" ref="H1556:H1561" si="59">F1556*G1556</f>
        <v>1563.8147999999999</v>
      </c>
    </row>
    <row r="1557" spans="2:8" ht="63.75">
      <c r="B1557" s="7" t="s">
        <v>1646</v>
      </c>
      <c r="C1557" s="8" t="s">
        <v>1647</v>
      </c>
      <c r="D1557" s="9" t="s">
        <v>15</v>
      </c>
      <c r="E1557" s="9" t="s">
        <v>21</v>
      </c>
      <c r="F1557" s="10">
        <v>296</v>
      </c>
      <c r="G1557" s="10">
        <v>142.53</v>
      </c>
      <c r="H1557" s="11">
        <f t="shared" si="59"/>
        <v>42188.88</v>
      </c>
    </row>
    <row r="1558" spans="2:8" ht="38.25">
      <c r="B1558" s="7" t="s">
        <v>57</v>
      </c>
      <c r="C1558" s="8" t="s">
        <v>58</v>
      </c>
      <c r="D1558" s="9" t="s">
        <v>15</v>
      </c>
      <c r="E1558" s="9" t="s">
        <v>59</v>
      </c>
      <c r="F1558" s="10">
        <v>588.30999999999995</v>
      </c>
      <c r="G1558" s="10">
        <v>374.54</v>
      </c>
      <c r="H1558" s="11">
        <f t="shared" si="59"/>
        <v>220345.6274</v>
      </c>
    </row>
    <row r="1559" spans="2:8" ht="25.5">
      <c r="B1559" s="7" t="s">
        <v>1298</v>
      </c>
      <c r="C1559" s="8" t="s">
        <v>1299</v>
      </c>
      <c r="D1559" s="9" t="s">
        <v>15</v>
      </c>
      <c r="E1559" s="9" t="s">
        <v>388</v>
      </c>
      <c r="F1559" s="10">
        <v>6811.85</v>
      </c>
      <c r="G1559" s="10">
        <v>12.04</v>
      </c>
      <c r="H1559" s="11">
        <f t="shared" si="59"/>
        <v>82014.673999999999</v>
      </c>
    </row>
    <row r="1560" spans="2:8" ht="25.5">
      <c r="B1560" s="7" t="s">
        <v>1650</v>
      </c>
      <c r="C1560" s="8" t="s">
        <v>1651</v>
      </c>
      <c r="D1560" s="9" t="s">
        <v>15</v>
      </c>
      <c r="E1560" s="9" t="s">
        <v>388</v>
      </c>
      <c r="F1560" s="10">
        <v>44746.74</v>
      </c>
      <c r="G1560" s="10">
        <v>5.52</v>
      </c>
      <c r="H1560" s="11">
        <f t="shared" si="59"/>
        <v>247002.00479999997</v>
      </c>
    </row>
    <row r="1561" spans="2:8" ht="51">
      <c r="B1561" s="7" t="s">
        <v>1652</v>
      </c>
      <c r="C1561" s="8" t="s">
        <v>1653</v>
      </c>
      <c r="D1561" s="9" t="s">
        <v>15</v>
      </c>
      <c r="E1561" s="9" t="s">
        <v>1591</v>
      </c>
      <c r="F1561" s="10">
        <v>139.21</v>
      </c>
      <c r="G1561" s="10">
        <v>0.76</v>
      </c>
      <c r="H1561" s="11">
        <f t="shared" si="59"/>
        <v>105.79960000000001</v>
      </c>
    </row>
    <row r="1562" spans="2:8">
      <c r="B1562" s="6" t="s">
        <v>1674</v>
      </c>
      <c r="C1562" s="57" t="s">
        <v>1675</v>
      </c>
      <c r="D1562" s="57"/>
      <c r="E1562" s="57"/>
      <c r="F1562" s="57"/>
      <c r="G1562" s="57"/>
      <c r="H1562" s="58"/>
    </row>
    <row r="1563" spans="2:8">
      <c r="B1563" s="6" t="s">
        <v>1676</v>
      </c>
      <c r="C1563" s="57" t="s">
        <v>1677</v>
      </c>
      <c r="D1563" s="57"/>
      <c r="E1563" s="57"/>
      <c r="F1563" s="57"/>
      <c r="G1563" s="57"/>
      <c r="H1563" s="58"/>
    </row>
    <row r="1564" spans="2:8" ht="89.25">
      <c r="B1564" s="7" t="s">
        <v>1678</v>
      </c>
      <c r="C1564" s="8" t="s">
        <v>1679</v>
      </c>
      <c r="D1564" s="9" t="s">
        <v>15</v>
      </c>
      <c r="E1564" s="9" t="s">
        <v>21</v>
      </c>
      <c r="F1564" s="10">
        <v>1364.99</v>
      </c>
      <c r="G1564" s="10">
        <v>77.75</v>
      </c>
      <c r="H1564" s="11">
        <f t="shared" ref="H1564:H1578" si="60">F1564*G1564</f>
        <v>106127.9725</v>
      </c>
    </row>
    <row r="1565" spans="2:8" ht="38.25">
      <c r="B1565" s="7" t="s">
        <v>1660</v>
      </c>
      <c r="C1565" s="8" t="s">
        <v>1661</v>
      </c>
      <c r="D1565" s="9" t="s">
        <v>15</v>
      </c>
      <c r="E1565" s="9" t="s">
        <v>59</v>
      </c>
      <c r="F1565" s="10">
        <v>124.89</v>
      </c>
      <c r="G1565" s="10">
        <v>386.28</v>
      </c>
      <c r="H1565" s="11">
        <f t="shared" si="60"/>
        <v>48242.5092</v>
      </c>
    </row>
    <row r="1566" spans="2:8" ht="25.5">
      <c r="B1566" s="7" t="s">
        <v>1339</v>
      </c>
      <c r="C1566" s="8" t="s">
        <v>1340</v>
      </c>
      <c r="D1566" s="9" t="s">
        <v>15</v>
      </c>
      <c r="E1566" s="9" t="s">
        <v>388</v>
      </c>
      <c r="F1566" s="10">
        <v>495</v>
      </c>
      <c r="G1566" s="10">
        <v>12.62</v>
      </c>
      <c r="H1566" s="11">
        <f t="shared" si="60"/>
        <v>6246.9</v>
      </c>
    </row>
    <row r="1567" spans="2:8" ht="25.5">
      <c r="B1567" s="7" t="s">
        <v>1298</v>
      </c>
      <c r="C1567" s="8" t="s">
        <v>1299</v>
      </c>
      <c r="D1567" s="9" t="s">
        <v>15</v>
      </c>
      <c r="E1567" s="9" t="s">
        <v>388</v>
      </c>
      <c r="F1567" s="10">
        <v>364</v>
      </c>
      <c r="G1567" s="10">
        <v>12.04</v>
      </c>
      <c r="H1567" s="11">
        <f t="shared" si="60"/>
        <v>4382.5599999999995</v>
      </c>
    </row>
    <row r="1568" spans="2:8" ht="25.5">
      <c r="B1568" s="7" t="s">
        <v>1329</v>
      </c>
      <c r="C1568" s="8" t="s">
        <v>1330</v>
      </c>
      <c r="D1568" s="9" t="s">
        <v>15</v>
      </c>
      <c r="E1568" s="9" t="s">
        <v>388</v>
      </c>
      <c r="F1568" s="10">
        <v>7242</v>
      </c>
      <c r="G1568" s="10">
        <v>9.76</v>
      </c>
      <c r="H1568" s="11">
        <f t="shared" si="60"/>
        <v>70681.919999999998</v>
      </c>
    </row>
    <row r="1569" spans="2:8" ht="25.5">
      <c r="B1569" s="7" t="s">
        <v>1363</v>
      </c>
      <c r="C1569" s="8" t="s">
        <v>1364</v>
      </c>
      <c r="D1569" s="9" t="s">
        <v>15</v>
      </c>
      <c r="E1569" s="9" t="s">
        <v>388</v>
      </c>
      <c r="F1569" s="10">
        <v>4935</v>
      </c>
      <c r="G1569" s="10">
        <v>8.0299999999999994</v>
      </c>
      <c r="H1569" s="11">
        <f t="shared" si="60"/>
        <v>39628.049999999996</v>
      </c>
    </row>
    <row r="1570" spans="2:8" ht="25.5">
      <c r="B1570" s="7" t="s">
        <v>1373</v>
      </c>
      <c r="C1570" s="8" t="s">
        <v>1374</v>
      </c>
      <c r="D1570" s="9" t="s">
        <v>15</v>
      </c>
      <c r="E1570" s="9" t="s">
        <v>388</v>
      </c>
      <c r="F1570" s="10">
        <v>1014</v>
      </c>
      <c r="G1570" s="10">
        <v>6.15</v>
      </c>
      <c r="H1570" s="11">
        <f t="shared" si="60"/>
        <v>6236.1</v>
      </c>
    </row>
    <row r="1571" spans="2:8" ht="25.5">
      <c r="B1571" s="7" t="s">
        <v>1650</v>
      </c>
      <c r="C1571" s="8" t="s">
        <v>1651</v>
      </c>
      <c r="D1571" s="9" t="s">
        <v>15</v>
      </c>
      <c r="E1571" s="9" t="s">
        <v>388</v>
      </c>
      <c r="F1571" s="10">
        <v>2396</v>
      </c>
      <c r="G1571" s="10">
        <v>5.52</v>
      </c>
      <c r="H1571" s="11">
        <f t="shared" si="60"/>
        <v>13225.919999999998</v>
      </c>
    </row>
    <row r="1572" spans="2:8" ht="51">
      <c r="B1572" s="7" t="s">
        <v>1680</v>
      </c>
      <c r="C1572" s="8" t="s">
        <v>1681</v>
      </c>
      <c r="D1572" s="9" t="s">
        <v>15</v>
      </c>
      <c r="E1572" s="9" t="s">
        <v>21</v>
      </c>
      <c r="F1572" s="10">
        <v>58.65</v>
      </c>
      <c r="G1572" s="10">
        <v>292.45999999999998</v>
      </c>
      <c r="H1572" s="11">
        <f t="shared" si="60"/>
        <v>17152.778999999999</v>
      </c>
    </row>
    <row r="1573" spans="2:8" ht="51">
      <c r="B1573" s="7" t="s">
        <v>1682</v>
      </c>
      <c r="C1573" s="8" t="s">
        <v>1683</v>
      </c>
      <c r="D1573" s="9" t="s">
        <v>15</v>
      </c>
      <c r="E1573" s="9" t="s">
        <v>388</v>
      </c>
      <c r="F1573" s="10">
        <v>5</v>
      </c>
      <c r="G1573" s="10">
        <v>17.559999999999999</v>
      </c>
      <c r="H1573" s="11">
        <f t="shared" si="60"/>
        <v>87.8</v>
      </c>
    </row>
    <row r="1574" spans="2:8" ht="51">
      <c r="B1574" s="7" t="s">
        <v>1684</v>
      </c>
      <c r="C1574" s="8" t="s">
        <v>1685</v>
      </c>
      <c r="D1574" s="9" t="s">
        <v>15</v>
      </c>
      <c r="E1574" s="9" t="s">
        <v>388</v>
      </c>
      <c r="F1574" s="10">
        <v>11</v>
      </c>
      <c r="G1574" s="10">
        <v>15.23</v>
      </c>
      <c r="H1574" s="11">
        <f t="shared" si="60"/>
        <v>167.53</v>
      </c>
    </row>
    <row r="1575" spans="2:8" ht="51">
      <c r="B1575" s="7" t="s">
        <v>1686</v>
      </c>
      <c r="C1575" s="8" t="s">
        <v>1687</v>
      </c>
      <c r="D1575" s="9" t="s">
        <v>15</v>
      </c>
      <c r="E1575" s="9" t="s">
        <v>388</v>
      </c>
      <c r="F1575" s="10">
        <v>191</v>
      </c>
      <c r="G1575" s="10">
        <v>12.15</v>
      </c>
      <c r="H1575" s="11">
        <f t="shared" si="60"/>
        <v>2320.65</v>
      </c>
    </row>
    <row r="1576" spans="2:8" ht="51">
      <c r="B1576" s="7" t="s">
        <v>1688</v>
      </c>
      <c r="C1576" s="8" t="s">
        <v>1689</v>
      </c>
      <c r="D1576" s="9" t="s">
        <v>15</v>
      </c>
      <c r="E1576" s="9" t="s">
        <v>388</v>
      </c>
      <c r="F1576" s="10">
        <v>30</v>
      </c>
      <c r="G1576" s="10">
        <v>8.59</v>
      </c>
      <c r="H1576" s="11">
        <f t="shared" si="60"/>
        <v>257.7</v>
      </c>
    </row>
    <row r="1577" spans="2:8" ht="51">
      <c r="B1577" s="7" t="s">
        <v>1690</v>
      </c>
      <c r="C1577" s="8" t="s">
        <v>1691</v>
      </c>
      <c r="D1577" s="9" t="s">
        <v>15</v>
      </c>
      <c r="E1577" s="9" t="s">
        <v>388</v>
      </c>
      <c r="F1577" s="10">
        <v>302</v>
      </c>
      <c r="G1577" s="10">
        <v>6.56</v>
      </c>
      <c r="H1577" s="11">
        <f t="shared" si="60"/>
        <v>1981.12</v>
      </c>
    </row>
    <row r="1578" spans="2:8" ht="51">
      <c r="B1578" s="7" t="s">
        <v>1692</v>
      </c>
      <c r="C1578" s="8" t="s">
        <v>1693</v>
      </c>
      <c r="D1578" s="9" t="s">
        <v>15</v>
      </c>
      <c r="E1578" s="9" t="s">
        <v>388</v>
      </c>
      <c r="F1578" s="10">
        <v>548</v>
      </c>
      <c r="G1578" s="10">
        <v>5.49</v>
      </c>
      <c r="H1578" s="11">
        <f t="shared" si="60"/>
        <v>3008.52</v>
      </c>
    </row>
    <row r="1579" spans="2:8">
      <c r="B1579" s="6" t="s">
        <v>1694</v>
      </c>
      <c r="C1579" s="57" t="s">
        <v>1695</v>
      </c>
      <c r="D1579" s="57"/>
      <c r="E1579" s="57"/>
      <c r="F1579" s="57"/>
      <c r="G1579" s="57"/>
      <c r="H1579" s="58"/>
    </row>
    <row r="1580" spans="2:8" ht="25.5">
      <c r="B1580" s="7" t="s">
        <v>1696</v>
      </c>
      <c r="C1580" s="8" t="s">
        <v>1697</v>
      </c>
      <c r="D1580" s="9" t="s">
        <v>15</v>
      </c>
      <c r="E1580" s="9" t="s">
        <v>388</v>
      </c>
      <c r="F1580" s="10">
        <v>1344</v>
      </c>
      <c r="G1580" s="10">
        <v>7.9</v>
      </c>
      <c r="H1580" s="11">
        <f>F1580*G1580</f>
        <v>10617.6</v>
      </c>
    </row>
    <row r="1581" spans="2:8" ht="25.5">
      <c r="B1581" s="7" t="s">
        <v>1698</v>
      </c>
      <c r="C1581" s="8" t="s">
        <v>1699</v>
      </c>
      <c r="D1581" s="9" t="s">
        <v>15</v>
      </c>
      <c r="E1581" s="9" t="s">
        <v>388</v>
      </c>
      <c r="F1581" s="10">
        <v>2975.84</v>
      </c>
      <c r="G1581" s="10">
        <v>7.92</v>
      </c>
      <c r="H1581" s="11">
        <f>F1581*G1581</f>
        <v>23568.6528</v>
      </c>
    </row>
    <row r="1582" spans="2:8" ht="89.25">
      <c r="B1582" s="7" t="s">
        <v>55</v>
      </c>
      <c r="C1582" s="8" t="s">
        <v>56</v>
      </c>
      <c r="D1582" s="9" t="s">
        <v>15</v>
      </c>
      <c r="E1582" s="9" t="s">
        <v>21</v>
      </c>
      <c r="F1582" s="10">
        <v>15.54</v>
      </c>
      <c r="G1582" s="10">
        <v>51.22</v>
      </c>
      <c r="H1582" s="11">
        <f>F1582*G1582</f>
        <v>795.95879999999988</v>
      </c>
    </row>
    <row r="1583" spans="2:8" ht="38.25">
      <c r="B1583" s="7" t="s">
        <v>1660</v>
      </c>
      <c r="C1583" s="8" t="s">
        <v>1661</v>
      </c>
      <c r="D1583" s="9" t="s">
        <v>15</v>
      </c>
      <c r="E1583" s="9" t="s">
        <v>59</v>
      </c>
      <c r="F1583" s="10">
        <v>2.84</v>
      </c>
      <c r="G1583" s="10">
        <v>386.28</v>
      </c>
      <c r="H1583" s="11">
        <f>F1583*G1583</f>
        <v>1097.0351999999998</v>
      </c>
    </row>
    <row r="1584" spans="2:8" ht="25.5">
      <c r="B1584" s="7" t="s">
        <v>1329</v>
      </c>
      <c r="C1584" s="8" t="s">
        <v>1330</v>
      </c>
      <c r="D1584" s="9" t="s">
        <v>15</v>
      </c>
      <c r="E1584" s="9" t="s">
        <v>388</v>
      </c>
      <c r="F1584" s="10">
        <v>369</v>
      </c>
      <c r="G1584" s="10">
        <v>9.76</v>
      </c>
      <c r="H1584" s="11">
        <f>F1584*G1584</f>
        <v>3601.44</v>
      </c>
    </row>
    <row r="1585" spans="2:8">
      <c r="B1585" s="6" t="s">
        <v>1700</v>
      </c>
      <c r="C1585" s="57" t="s">
        <v>1701</v>
      </c>
      <c r="D1585" s="57"/>
      <c r="E1585" s="57"/>
      <c r="F1585" s="57"/>
      <c r="G1585" s="57"/>
      <c r="H1585" s="58"/>
    </row>
    <row r="1586" spans="2:8" ht="51">
      <c r="B1586" s="7" t="s">
        <v>1702</v>
      </c>
      <c r="C1586" s="8" t="s">
        <v>1703</v>
      </c>
      <c r="D1586" s="9" t="s">
        <v>15</v>
      </c>
      <c r="E1586" s="9" t="s">
        <v>42</v>
      </c>
      <c r="F1586" s="10">
        <v>168</v>
      </c>
      <c r="G1586" s="10">
        <v>137.35</v>
      </c>
      <c r="H1586" s="11">
        <f>F1586*G1586</f>
        <v>23074.799999999999</v>
      </c>
    </row>
    <row r="1587" spans="2:8" ht="38.25">
      <c r="B1587" s="7" t="s">
        <v>1704</v>
      </c>
      <c r="C1587" s="8" t="s">
        <v>1705</v>
      </c>
      <c r="D1587" s="9" t="s">
        <v>15</v>
      </c>
      <c r="E1587" s="9" t="s">
        <v>42</v>
      </c>
      <c r="F1587" s="10">
        <v>168</v>
      </c>
      <c r="G1587" s="10">
        <v>13.53</v>
      </c>
      <c r="H1587" s="11">
        <f>F1587*G1587</f>
        <v>2273.04</v>
      </c>
    </row>
    <row r="1588" spans="2:8">
      <c r="B1588" s="6" t="s">
        <v>1706</v>
      </c>
      <c r="C1588" s="57" t="s">
        <v>1707</v>
      </c>
      <c r="D1588" s="57"/>
      <c r="E1588" s="57"/>
      <c r="F1588" s="57"/>
      <c r="G1588" s="57"/>
      <c r="H1588" s="58"/>
    </row>
    <row r="1589" spans="2:8" ht="76.5">
      <c r="B1589" s="7" t="s">
        <v>1337</v>
      </c>
      <c r="C1589" s="8" t="s">
        <v>1338</v>
      </c>
      <c r="D1589" s="9" t="s">
        <v>15</v>
      </c>
      <c r="E1589" s="9" t="s">
        <v>59</v>
      </c>
      <c r="F1589" s="10">
        <v>0.1</v>
      </c>
      <c r="G1589" s="10">
        <v>365.79</v>
      </c>
      <c r="H1589" s="11">
        <f>F1589*G1589</f>
        <v>36.579000000000001</v>
      </c>
    </row>
    <row r="1590" spans="2:8" ht="25.5">
      <c r="B1590" s="7" t="s">
        <v>1329</v>
      </c>
      <c r="C1590" s="8" t="s">
        <v>1330</v>
      </c>
      <c r="D1590" s="9" t="s">
        <v>15</v>
      </c>
      <c r="E1590" s="9" t="s">
        <v>388</v>
      </c>
      <c r="F1590" s="10">
        <v>59.77</v>
      </c>
      <c r="G1590" s="10">
        <v>9.76</v>
      </c>
      <c r="H1590" s="11">
        <f>F1590*G1590</f>
        <v>583.35519999999997</v>
      </c>
    </row>
    <row r="1591" spans="2:8">
      <c r="B1591" s="6" t="s">
        <v>1708</v>
      </c>
      <c r="C1591" s="57" t="s">
        <v>1709</v>
      </c>
      <c r="D1591" s="57"/>
      <c r="E1591" s="57"/>
      <c r="F1591" s="57"/>
      <c r="G1591" s="57"/>
      <c r="H1591" s="58"/>
    </row>
    <row r="1592" spans="2:8">
      <c r="B1592" s="6" t="s">
        <v>1710</v>
      </c>
      <c r="C1592" s="57" t="s">
        <v>1711</v>
      </c>
      <c r="D1592" s="57"/>
      <c r="E1592" s="57"/>
      <c r="F1592" s="57"/>
      <c r="G1592" s="57"/>
      <c r="H1592" s="58"/>
    </row>
    <row r="1593" spans="2:8" ht="89.25">
      <c r="B1593" s="7" t="s">
        <v>55</v>
      </c>
      <c r="C1593" s="8" t="s">
        <v>56</v>
      </c>
      <c r="D1593" s="9" t="s">
        <v>15</v>
      </c>
      <c r="E1593" s="9" t="s">
        <v>21</v>
      </c>
      <c r="F1593" s="10">
        <v>184.32</v>
      </c>
      <c r="G1593" s="10">
        <v>51.22</v>
      </c>
      <c r="H1593" s="11">
        <f t="shared" ref="H1593:H1599" si="61">F1593*G1593</f>
        <v>9440.8703999999998</v>
      </c>
    </row>
    <row r="1594" spans="2:8" ht="38.25">
      <c r="B1594" s="7" t="s">
        <v>1660</v>
      </c>
      <c r="C1594" s="8" t="s">
        <v>1661</v>
      </c>
      <c r="D1594" s="9" t="s">
        <v>15</v>
      </c>
      <c r="E1594" s="9" t="s">
        <v>59</v>
      </c>
      <c r="F1594" s="10">
        <v>75.02</v>
      </c>
      <c r="G1594" s="10">
        <v>386.28</v>
      </c>
      <c r="H1594" s="11">
        <f t="shared" si="61"/>
        <v>28978.725599999998</v>
      </c>
    </row>
    <row r="1595" spans="2:8" ht="76.5">
      <c r="B1595" s="7" t="s">
        <v>1337</v>
      </c>
      <c r="C1595" s="8" t="s">
        <v>1338</v>
      </c>
      <c r="D1595" s="9" t="s">
        <v>15</v>
      </c>
      <c r="E1595" s="9" t="s">
        <v>59</v>
      </c>
      <c r="F1595" s="10">
        <v>3.74</v>
      </c>
      <c r="G1595" s="10">
        <v>365.79</v>
      </c>
      <c r="H1595" s="11">
        <f t="shared" si="61"/>
        <v>1368.0546000000002</v>
      </c>
    </row>
    <row r="1596" spans="2:8" ht="25.5">
      <c r="B1596" s="7" t="s">
        <v>1339</v>
      </c>
      <c r="C1596" s="8" t="s">
        <v>1340</v>
      </c>
      <c r="D1596" s="9" t="s">
        <v>15</v>
      </c>
      <c r="E1596" s="9" t="s">
        <v>388</v>
      </c>
      <c r="F1596" s="10">
        <v>13</v>
      </c>
      <c r="G1596" s="10">
        <v>12.62</v>
      </c>
      <c r="H1596" s="11">
        <f t="shared" si="61"/>
        <v>164.06</v>
      </c>
    </row>
    <row r="1597" spans="2:8" ht="25.5">
      <c r="B1597" s="7" t="s">
        <v>1329</v>
      </c>
      <c r="C1597" s="8" t="s">
        <v>1330</v>
      </c>
      <c r="D1597" s="9" t="s">
        <v>15</v>
      </c>
      <c r="E1597" s="9" t="s">
        <v>388</v>
      </c>
      <c r="F1597" s="10">
        <v>814</v>
      </c>
      <c r="G1597" s="10">
        <v>9.76</v>
      </c>
      <c r="H1597" s="11">
        <f t="shared" si="61"/>
        <v>7944.6399999999994</v>
      </c>
    </row>
    <row r="1598" spans="2:8" ht="25.5">
      <c r="B1598" s="7" t="s">
        <v>1363</v>
      </c>
      <c r="C1598" s="8" t="s">
        <v>1364</v>
      </c>
      <c r="D1598" s="9" t="s">
        <v>15</v>
      </c>
      <c r="E1598" s="9" t="s">
        <v>388</v>
      </c>
      <c r="F1598" s="10">
        <v>975</v>
      </c>
      <c r="G1598" s="10">
        <v>8.0299999999999994</v>
      </c>
      <c r="H1598" s="11">
        <f t="shared" si="61"/>
        <v>7829.2499999999991</v>
      </c>
    </row>
    <row r="1599" spans="2:8" ht="25.5">
      <c r="B1599" s="7" t="s">
        <v>1331</v>
      </c>
      <c r="C1599" s="8" t="s">
        <v>1332</v>
      </c>
      <c r="D1599" s="9" t="s">
        <v>15</v>
      </c>
      <c r="E1599" s="9" t="s">
        <v>388</v>
      </c>
      <c r="F1599" s="10">
        <v>223</v>
      </c>
      <c r="G1599" s="10">
        <v>16.43</v>
      </c>
      <c r="H1599" s="11">
        <f t="shared" si="61"/>
        <v>3663.89</v>
      </c>
    </row>
    <row r="1600" spans="2:8">
      <c r="B1600" s="6" t="s">
        <v>1712</v>
      </c>
      <c r="C1600" s="57" t="s">
        <v>1713</v>
      </c>
      <c r="D1600" s="57"/>
      <c r="E1600" s="57"/>
      <c r="F1600" s="57"/>
      <c r="G1600" s="57"/>
      <c r="H1600" s="58"/>
    </row>
    <row r="1601" spans="2:8" ht="89.25">
      <c r="B1601" s="7" t="s">
        <v>55</v>
      </c>
      <c r="C1601" s="8" t="s">
        <v>56</v>
      </c>
      <c r="D1601" s="9" t="s">
        <v>15</v>
      </c>
      <c r="E1601" s="9" t="s">
        <v>21</v>
      </c>
      <c r="F1601" s="10">
        <v>529.39</v>
      </c>
      <c r="G1601" s="10">
        <v>51.22</v>
      </c>
      <c r="H1601" s="11">
        <f t="shared" ref="H1601:H1608" si="62">F1601*G1601</f>
        <v>27115.355799999998</v>
      </c>
    </row>
    <row r="1602" spans="2:8" ht="38.25">
      <c r="B1602" s="7" t="s">
        <v>1660</v>
      </c>
      <c r="C1602" s="8" t="s">
        <v>1661</v>
      </c>
      <c r="D1602" s="9" t="s">
        <v>15</v>
      </c>
      <c r="E1602" s="9" t="s">
        <v>59</v>
      </c>
      <c r="F1602" s="10">
        <v>44.34</v>
      </c>
      <c r="G1602" s="10">
        <v>386.28</v>
      </c>
      <c r="H1602" s="11">
        <f t="shared" si="62"/>
        <v>17127.655200000001</v>
      </c>
    </row>
    <row r="1603" spans="2:8" ht="25.5">
      <c r="B1603" s="7" t="s">
        <v>1339</v>
      </c>
      <c r="C1603" s="8" t="s">
        <v>1340</v>
      </c>
      <c r="D1603" s="9" t="s">
        <v>15</v>
      </c>
      <c r="E1603" s="9" t="s">
        <v>388</v>
      </c>
      <c r="F1603" s="10">
        <v>982</v>
      </c>
      <c r="G1603" s="10">
        <v>12.62</v>
      </c>
      <c r="H1603" s="11">
        <f t="shared" si="62"/>
        <v>12392.839999999998</v>
      </c>
    </row>
    <row r="1604" spans="2:8" ht="25.5">
      <c r="B1604" s="7" t="s">
        <v>1298</v>
      </c>
      <c r="C1604" s="8" t="s">
        <v>1299</v>
      </c>
      <c r="D1604" s="9" t="s">
        <v>15</v>
      </c>
      <c r="E1604" s="9" t="s">
        <v>388</v>
      </c>
      <c r="F1604" s="10">
        <v>297</v>
      </c>
      <c r="G1604" s="10">
        <v>12.04</v>
      </c>
      <c r="H1604" s="11">
        <f t="shared" si="62"/>
        <v>3575.8799999999997</v>
      </c>
    </row>
    <row r="1605" spans="2:8" ht="25.5">
      <c r="B1605" s="7" t="s">
        <v>1329</v>
      </c>
      <c r="C1605" s="8" t="s">
        <v>1330</v>
      </c>
      <c r="D1605" s="9" t="s">
        <v>15</v>
      </c>
      <c r="E1605" s="9" t="s">
        <v>388</v>
      </c>
      <c r="F1605" s="10">
        <v>695</v>
      </c>
      <c r="G1605" s="10">
        <v>9.76</v>
      </c>
      <c r="H1605" s="11">
        <f t="shared" si="62"/>
        <v>6783.2</v>
      </c>
    </row>
    <row r="1606" spans="2:8" ht="25.5">
      <c r="B1606" s="7" t="s">
        <v>1363</v>
      </c>
      <c r="C1606" s="8" t="s">
        <v>1364</v>
      </c>
      <c r="D1606" s="9" t="s">
        <v>15</v>
      </c>
      <c r="E1606" s="9" t="s">
        <v>388</v>
      </c>
      <c r="F1606" s="10">
        <v>642</v>
      </c>
      <c r="G1606" s="10">
        <v>8.0299999999999994</v>
      </c>
      <c r="H1606" s="11">
        <f t="shared" si="62"/>
        <v>5155.2599999999993</v>
      </c>
    </row>
    <row r="1607" spans="2:8" ht="25.5">
      <c r="B1607" s="7" t="s">
        <v>1373</v>
      </c>
      <c r="C1607" s="8" t="s">
        <v>1374</v>
      </c>
      <c r="D1607" s="9" t="s">
        <v>15</v>
      </c>
      <c r="E1607" s="9" t="s">
        <v>388</v>
      </c>
      <c r="F1607" s="10">
        <v>1039</v>
      </c>
      <c r="G1607" s="10">
        <v>6.15</v>
      </c>
      <c r="H1607" s="11">
        <f t="shared" si="62"/>
        <v>6389.85</v>
      </c>
    </row>
    <row r="1608" spans="2:8" ht="25.5">
      <c r="B1608" s="7" t="s">
        <v>1650</v>
      </c>
      <c r="C1608" s="8" t="s">
        <v>1651</v>
      </c>
      <c r="D1608" s="9" t="s">
        <v>15</v>
      </c>
      <c r="E1608" s="9" t="s">
        <v>388</v>
      </c>
      <c r="F1608" s="10">
        <v>515</v>
      </c>
      <c r="G1608" s="10">
        <v>5.52</v>
      </c>
      <c r="H1608" s="11">
        <f t="shared" si="62"/>
        <v>2842.7999999999997</v>
      </c>
    </row>
    <row r="1609" spans="2:8">
      <c r="B1609" s="6" t="s">
        <v>1714</v>
      </c>
      <c r="C1609" s="57" t="s">
        <v>1715</v>
      </c>
      <c r="D1609" s="57"/>
      <c r="E1609" s="57"/>
      <c r="F1609" s="57"/>
      <c r="G1609" s="57"/>
      <c r="H1609" s="58"/>
    </row>
    <row r="1610" spans="2:8" ht="76.5">
      <c r="B1610" s="7" t="s">
        <v>1658</v>
      </c>
      <c r="C1610" s="8" t="s">
        <v>1659</v>
      </c>
      <c r="D1610" s="9" t="s">
        <v>15</v>
      </c>
      <c r="E1610" s="9" t="s">
        <v>21</v>
      </c>
      <c r="F1610" s="10">
        <v>116.8</v>
      </c>
      <c r="G1610" s="10">
        <v>135.36000000000001</v>
      </c>
      <c r="H1610" s="11">
        <f t="shared" ref="H1610:H1615" si="63">F1610*G1610</f>
        <v>15810.048000000001</v>
      </c>
    </row>
    <row r="1611" spans="2:8" ht="38.25">
      <c r="B1611" s="7" t="s">
        <v>1660</v>
      </c>
      <c r="C1611" s="8" t="s">
        <v>1661</v>
      </c>
      <c r="D1611" s="9" t="s">
        <v>15</v>
      </c>
      <c r="E1611" s="9" t="s">
        <v>59</v>
      </c>
      <c r="F1611" s="10">
        <v>29.2</v>
      </c>
      <c r="G1611" s="10">
        <v>386.28</v>
      </c>
      <c r="H1611" s="11">
        <f t="shared" si="63"/>
        <v>11279.375999999998</v>
      </c>
    </row>
    <row r="1612" spans="2:8" ht="25.5">
      <c r="B1612" s="7" t="s">
        <v>1329</v>
      </c>
      <c r="C1612" s="8" t="s">
        <v>1330</v>
      </c>
      <c r="D1612" s="9" t="s">
        <v>15</v>
      </c>
      <c r="E1612" s="9" t="s">
        <v>388</v>
      </c>
      <c r="F1612" s="10">
        <v>813.03</v>
      </c>
      <c r="G1612" s="10">
        <v>9.76</v>
      </c>
      <c r="H1612" s="11">
        <f t="shared" si="63"/>
        <v>7935.1727999999994</v>
      </c>
    </row>
    <row r="1613" spans="2:8" ht="25.5">
      <c r="B1613" s="7" t="s">
        <v>1363</v>
      </c>
      <c r="C1613" s="8" t="s">
        <v>1364</v>
      </c>
      <c r="D1613" s="9" t="s">
        <v>15</v>
      </c>
      <c r="E1613" s="9" t="s">
        <v>388</v>
      </c>
      <c r="F1613" s="10">
        <v>375.36</v>
      </c>
      <c r="G1613" s="10">
        <v>8.0299999999999994</v>
      </c>
      <c r="H1613" s="11">
        <f t="shared" si="63"/>
        <v>3014.1407999999997</v>
      </c>
    </row>
    <row r="1614" spans="2:8" ht="25.5">
      <c r="B1614" s="7" t="s">
        <v>1373</v>
      </c>
      <c r="C1614" s="8" t="s">
        <v>1374</v>
      </c>
      <c r="D1614" s="9" t="s">
        <v>15</v>
      </c>
      <c r="E1614" s="9" t="s">
        <v>388</v>
      </c>
      <c r="F1614" s="10">
        <v>854.9</v>
      </c>
      <c r="G1614" s="10">
        <v>6.15</v>
      </c>
      <c r="H1614" s="11">
        <f t="shared" si="63"/>
        <v>5257.6350000000002</v>
      </c>
    </row>
    <row r="1615" spans="2:8" ht="25.5">
      <c r="B1615" s="7" t="s">
        <v>1650</v>
      </c>
      <c r="C1615" s="8" t="s">
        <v>1651</v>
      </c>
      <c r="D1615" s="9" t="s">
        <v>15</v>
      </c>
      <c r="E1615" s="9" t="s">
        <v>388</v>
      </c>
      <c r="F1615" s="10">
        <v>1217.22</v>
      </c>
      <c r="G1615" s="10">
        <v>5.52</v>
      </c>
      <c r="H1615" s="11">
        <f t="shared" si="63"/>
        <v>6719.0544</v>
      </c>
    </row>
    <row r="1616" spans="2:8">
      <c r="B1616" s="6" t="s">
        <v>1716</v>
      </c>
      <c r="C1616" s="57" t="s">
        <v>1717</v>
      </c>
      <c r="D1616" s="57"/>
      <c r="E1616" s="57"/>
      <c r="F1616" s="57"/>
      <c r="G1616" s="57"/>
      <c r="H1616" s="58"/>
    </row>
    <row r="1617" spans="2:8" ht="89.25">
      <c r="B1617" s="7" t="s">
        <v>55</v>
      </c>
      <c r="C1617" s="8" t="s">
        <v>56</v>
      </c>
      <c r="D1617" s="9" t="s">
        <v>15</v>
      </c>
      <c r="E1617" s="9" t="s">
        <v>21</v>
      </c>
      <c r="F1617" s="10">
        <v>144.78</v>
      </c>
      <c r="G1617" s="10">
        <v>51.22</v>
      </c>
      <c r="H1617" s="11">
        <f t="shared" ref="H1617:H1623" si="64">F1617*G1617</f>
        <v>7415.6315999999997</v>
      </c>
    </row>
    <row r="1618" spans="2:8" ht="38.25">
      <c r="B1618" s="7" t="s">
        <v>1660</v>
      </c>
      <c r="C1618" s="8" t="s">
        <v>1661</v>
      </c>
      <c r="D1618" s="9" t="s">
        <v>15</v>
      </c>
      <c r="E1618" s="9" t="s">
        <v>59</v>
      </c>
      <c r="F1618" s="10">
        <v>18.18</v>
      </c>
      <c r="G1618" s="10">
        <v>386.28</v>
      </c>
      <c r="H1618" s="11">
        <f t="shared" si="64"/>
        <v>7022.5703999999996</v>
      </c>
    </row>
    <row r="1619" spans="2:8" ht="76.5">
      <c r="B1619" s="7" t="s">
        <v>1337</v>
      </c>
      <c r="C1619" s="8" t="s">
        <v>1338</v>
      </c>
      <c r="D1619" s="9" t="s">
        <v>15</v>
      </c>
      <c r="E1619" s="9" t="s">
        <v>59</v>
      </c>
      <c r="F1619" s="10">
        <v>1.1399999999999999</v>
      </c>
      <c r="G1619" s="10">
        <v>365.79</v>
      </c>
      <c r="H1619" s="11">
        <f t="shared" si="64"/>
        <v>417.00059999999996</v>
      </c>
    </row>
    <row r="1620" spans="2:8" ht="25.5">
      <c r="B1620" s="7" t="s">
        <v>1339</v>
      </c>
      <c r="C1620" s="8" t="s">
        <v>1340</v>
      </c>
      <c r="D1620" s="9" t="s">
        <v>15</v>
      </c>
      <c r="E1620" s="9" t="s">
        <v>388</v>
      </c>
      <c r="F1620" s="10">
        <v>115</v>
      </c>
      <c r="G1620" s="10">
        <v>12.62</v>
      </c>
      <c r="H1620" s="11">
        <f t="shared" si="64"/>
        <v>1451.3</v>
      </c>
    </row>
    <row r="1621" spans="2:8" ht="25.5">
      <c r="B1621" s="7" t="s">
        <v>1298</v>
      </c>
      <c r="C1621" s="8" t="s">
        <v>1299</v>
      </c>
      <c r="D1621" s="9" t="s">
        <v>15</v>
      </c>
      <c r="E1621" s="9" t="s">
        <v>388</v>
      </c>
      <c r="F1621" s="10">
        <v>344</v>
      </c>
      <c r="G1621" s="10">
        <v>12.04</v>
      </c>
      <c r="H1621" s="11">
        <f t="shared" si="64"/>
        <v>4141.7599999999993</v>
      </c>
    </row>
    <row r="1622" spans="2:8" ht="25.5">
      <c r="B1622" s="7" t="s">
        <v>1329</v>
      </c>
      <c r="C1622" s="8" t="s">
        <v>1330</v>
      </c>
      <c r="D1622" s="9" t="s">
        <v>15</v>
      </c>
      <c r="E1622" s="9" t="s">
        <v>388</v>
      </c>
      <c r="F1622" s="10">
        <v>705</v>
      </c>
      <c r="G1622" s="10">
        <v>9.76</v>
      </c>
      <c r="H1622" s="11">
        <f t="shared" si="64"/>
        <v>6880.8</v>
      </c>
    </row>
    <row r="1623" spans="2:8" ht="25.5">
      <c r="B1623" s="7" t="s">
        <v>1373</v>
      </c>
      <c r="C1623" s="8" t="s">
        <v>1374</v>
      </c>
      <c r="D1623" s="9" t="s">
        <v>15</v>
      </c>
      <c r="E1623" s="9" t="s">
        <v>388</v>
      </c>
      <c r="F1623" s="10">
        <v>90</v>
      </c>
      <c r="G1623" s="10">
        <v>6.15</v>
      </c>
      <c r="H1623" s="11">
        <f t="shared" si="64"/>
        <v>553.5</v>
      </c>
    </row>
    <row r="1624" spans="2:8">
      <c r="B1624" s="6" t="s">
        <v>1718</v>
      </c>
      <c r="C1624" s="57" t="s">
        <v>1719</v>
      </c>
      <c r="D1624" s="57"/>
      <c r="E1624" s="57"/>
      <c r="F1624" s="57"/>
      <c r="G1624" s="57"/>
      <c r="H1624" s="58"/>
    </row>
    <row r="1625" spans="2:8" ht="89.25">
      <c r="B1625" s="7" t="s">
        <v>55</v>
      </c>
      <c r="C1625" s="8" t="s">
        <v>56</v>
      </c>
      <c r="D1625" s="9" t="s">
        <v>15</v>
      </c>
      <c r="E1625" s="9" t="s">
        <v>21</v>
      </c>
      <c r="F1625" s="10">
        <v>38.520000000000003</v>
      </c>
      <c r="G1625" s="10">
        <v>51.22</v>
      </c>
      <c r="H1625" s="11">
        <f t="shared" ref="H1625:H1631" si="65">F1625*G1625</f>
        <v>1972.9944</v>
      </c>
    </row>
    <row r="1626" spans="2:8" ht="38.25">
      <c r="B1626" s="7" t="s">
        <v>1660</v>
      </c>
      <c r="C1626" s="8" t="s">
        <v>1661</v>
      </c>
      <c r="D1626" s="9" t="s">
        <v>15</v>
      </c>
      <c r="E1626" s="9" t="s">
        <v>59</v>
      </c>
      <c r="F1626" s="10">
        <v>3.81</v>
      </c>
      <c r="G1626" s="10">
        <v>386.28</v>
      </c>
      <c r="H1626" s="11">
        <f t="shared" si="65"/>
        <v>1471.7267999999999</v>
      </c>
    </row>
    <row r="1627" spans="2:8" ht="76.5">
      <c r="B1627" s="7" t="s">
        <v>1337</v>
      </c>
      <c r="C1627" s="8" t="s">
        <v>1338</v>
      </c>
      <c r="D1627" s="9" t="s">
        <v>15</v>
      </c>
      <c r="E1627" s="9" t="s">
        <v>59</v>
      </c>
      <c r="F1627" s="10">
        <v>0.53</v>
      </c>
      <c r="G1627" s="10">
        <v>365.79</v>
      </c>
      <c r="H1627" s="11">
        <f t="shared" si="65"/>
        <v>193.86870000000002</v>
      </c>
    </row>
    <row r="1628" spans="2:8" ht="25.5">
      <c r="B1628" s="7" t="s">
        <v>1339</v>
      </c>
      <c r="C1628" s="8" t="s">
        <v>1340</v>
      </c>
      <c r="D1628" s="9" t="s">
        <v>15</v>
      </c>
      <c r="E1628" s="9" t="s">
        <v>388</v>
      </c>
      <c r="F1628" s="10">
        <v>245</v>
      </c>
      <c r="G1628" s="10">
        <v>12.62</v>
      </c>
      <c r="H1628" s="11">
        <f t="shared" si="65"/>
        <v>3091.8999999999996</v>
      </c>
    </row>
    <row r="1629" spans="2:8" ht="25.5">
      <c r="B1629" s="7" t="s">
        <v>1298</v>
      </c>
      <c r="C1629" s="8" t="s">
        <v>1299</v>
      </c>
      <c r="D1629" s="9" t="s">
        <v>15</v>
      </c>
      <c r="E1629" s="9" t="s">
        <v>388</v>
      </c>
      <c r="F1629" s="10">
        <v>18</v>
      </c>
      <c r="G1629" s="10">
        <v>12.04</v>
      </c>
      <c r="H1629" s="11">
        <f t="shared" si="65"/>
        <v>216.71999999999997</v>
      </c>
    </row>
    <row r="1630" spans="2:8" ht="25.5">
      <c r="B1630" s="7" t="s">
        <v>1373</v>
      </c>
      <c r="C1630" s="8" t="s">
        <v>1374</v>
      </c>
      <c r="D1630" s="9" t="s">
        <v>15</v>
      </c>
      <c r="E1630" s="9" t="s">
        <v>388</v>
      </c>
      <c r="F1630" s="10">
        <v>61</v>
      </c>
      <c r="G1630" s="10">
        <v>6.15</v>
      </c>
      <c r="H1630" s="11">
        <f t="shared" si="65"/>
        <v>375.15000000000003</v>
      </c>
    </row>
    <row r="1631" spans="2:8" ht="25.5">
      <c r="B1631" s="7" t="s">
        <v>1331</v>
      </c>
      <c r="C1631" s="8" t="s">
        <v>1332</v>
      </c>
      <c r="D1631" s="9" t="s">
        <v>15</v>
      </c>
      <c r="E1631" s="9" t="s">
        <v>388</v>
      </c>
      <c r="F1631" s="10">
        <v>5</v>
      </c>
      <c r="G1631" s="10">
        <v>16.43</v>
      </c>
      <c r="H1631" s="11">
        <f t="shared" si="65"/>
        <v>82.15</v>
      </c>
    </row>
    <row r="1632" spans="2:8">
      <c r="B1632" s="6" t="s">
        <v>1720</v>
      </c>
      <c r="C1632" s="57" t="s">
        <v>1721</v>
      </c>
      <c r="D1632" s="57"/>
      <c r="E1632" s="57"/>
      <c r="F1632" s="57"/>
      <c r="G1632" s="57"/>
      <c r="H1632" s="58"/>
    </row>
    <row r="1633" spans="2:8" ht="38.25">
      <c r="B1633" s="7" t="s">
        <v>1660</v>
      </c>
      <c r="C1633" s="8" t="s">
        <v>1661</v>
      </c>
      <c r="D1633" s="9" t="s">
        <v>15</v>
      </c>
      <c r="E1633" s="9" t="s">
        <v>59</v>
      </c>
      <c r="F1633" s="10">
        <v>139.88</v>
      </c>
      <c r="G1633" s="10">
        <v>386.28</v>
      </c>
      <c r="H1633" s="11">
        <f>F1633*G1633</f>
        <v>54032.846399999995</v>
      </c>
    </row>
    <row r="1634" spans="2:8">
      <c r="B1634" s="6" t="s">
        <v>1722</v>
      </c>
      <c r="C1634" s="57" t="s">
        <v>1723</v>
      </c>
      <c r="D1634" s="57"/>
      <c r="E1634" s="57"/>
      <c r="F1634" s="57"/>
      <c r="G1634" s="57"/>
      <c r="H1634" s="58"/>
    </row>
    <row r="1635" spans="2:8" ht="89.25">
      <c r="B1635" s="7" t="s">
        <v>55</v>
      </c>
      <c r="C1635" s="8" t="s">
        <v>56</v>
      </c>
      <c r="D1635" s="9" t="s">
        <v>15</v>
      </c>
      <c r="E1635" s="9" t="s">
        <v>21</v>
      </c>
      <c r="F1635" s="10">
        <v>25.6</v>
      </c>
      <c r="G1635" s="10">
        <v>51.22</v>
      </c>
      <c r="H1635" s="11">
        <f>F1635*G1635</f>
        <v>1311.232</v>
      </c>
    </row>
    <row r="1636" spans="2:8" ht="38.25">
      <c r="B1636" s="7" t="s">
        <v>1660</v>
      </c>
      <c r="C1636" s="8" t="s">
        <v>1661</v>
      </c>
      <c r="D1636" s="9" t="s">
        <v>15</v>
      </c>
      <c r="E1636" s="9" t="s">
        <v>59</v>
      </c>
      <c r="F1636" s="10">
        <v>5.12</v>
      </c>
      <c r="G1636" s="10">
        <v>386.28</v>
      </c>
      <c r="H1636" s="11">
        <f>F1636*G1636</f>
        <v>1977.7536</v>
      </c>
    </row>
    <row r="1637" spans="2:8" ht="76.5">
      <c r="B1637" s="7" t="s">
        <v>1337</v>
      </c>
      <c r="C1637" s="8" t="s">
        <v>1338</v>
      </c>
      <c r="D1637" s="9" t="s">
        <v>15</v>
      </c>
      <c r="E1637" s="9" t="s">
        <v>59</v>
      </c>
      <c r="F1637" s="10">
        <v>0.32</v>
      </c>
      <c r="G1637" s="10">
        <v>365.79</v>
      </c>
      <c r="H1637" s="11">
        <f>F1637*G1637</f>
        <v>117.0528</v>
      </c>
    </row>
    <row r="1638" spans="2:8" ht="25.5">
      <c r="B1638" s="7" t="s">
        <v>1329</v>
      </c>
      <c r="C1638" s="8" t="s">
        <v>1330</v>
      </c>
      <c r="D1638" s="9" t="s">
        <v>15</v>
      </c>
      <c r="E1638" s="9" t="s">
        <v>388</v>
      </c>
      <c r="F1638" s="10">
        <v>115.13</v>
      </c>
      <c r="G1638" s="10">
        <v>9.76</v>
      </c>
      <c r="H1638" s="11">
        <f>F1638*G1638</f>
        <v>1123.6687999999999</v>
      </c>
    </row>
    <row r="1639" spans="2:8" ht="25.5">
      <c r="B1639" s="7" t="s">
        <v>1331</v>
      </c>
      <c r="C1639" s="8" t="s">
        <v>1332</v>
      </c>
      <c r="D1639" s="9" t="s">
        <v>15</v>
      </c>
      <c r="E1639" s="9" t="s">
        <v>388</v>
      </c>
      <c r="F1639" s="10">
        <v>71.92</v>
      </c>
      <c r="G1639" s="10">
        <v>16.43</v>
      </c>
      <c r="H1639" s="11">
        <f>F1639*G1639</f>
        <v>1181.6456000000001</v>
      </c>
    </row>
    <row r="1640" spans="2:8">
      <c r="B1640" s="6" t="s">
        <v>1724</v>
      </c>
      <c r="C1640" s="57" t="s">
        <v>1725</v>
      </c>
      <c r="D1640" s="57"/>
      <c r="E1640" s="57"/>
      <c r="F1640" s="57"/>
      <c r="G1640" s="57"/>
      <c r="H1640" s="58"/>
    </row>
    <row r="1641" spans="2:8" ht="89.25">
      <c r="B1641" s="7" t="s">
        <v>55</v>
      </c>
      <c r="C1641" s="8" t="s">
        <v>56</v>
      </c>
      <c r="D1641" s="9" t="s">
        <v>15</v>
      </c>
      <c r="E1641" s="9" t="s">
        <v>21</v>
      </c>
      <c r="F1641" s="10">
        <v>10.24</v>
      </c>
      <c r="G1641" s="10">
        <v>51.22</v>
      </c>
      <c r="H1641" s="11">
        <f t="shared" ref="H1641:H1648" si="66">F1641*G1641</f>
        <v>524.49279999999999</v>
      </c>
    </row>
    <row r="1642" spans="2:8" ht="38.25">
      <c r="B1642" s="7" t="s">
        <v>1660</v>
      </c>
      <c r="C1642" s="8" t="s">
        <v>1661</v>
      </c>
      <c r="D1642" s="9" t="s">
        <v>15</v>
      </c>
      <c r="E1642" s="9" t="s">
        <v>59</v>
      </c>
      <c r="F1642" s="10">
        <v>8.19</v>
      </c>
      <c r="G1642" s="10">
        <v>386.28</v>
      </c>
      <c r="H1642" s="11">
        <f t="shared" si="66"/>
        <v>3163.6331999999998</v>
      </c>
    </row>
    <row r="1643" spans="2:8" ht="76.5">
      <c r="B1643" s="7" t="s">
        <v>1337</v>
      </c>
      <c r="C1643" s="8" t="s">
        <v>1338</v>
      </c>
      <c r="D1643" s="9" t="s">
        <v>15</v>
      </c>
      <c r="E1643" s="9" t="s">
        <v>59</v>
      </c>
      <c r="F1643" s="10">
        <v>0.51</v>
      </c>
      <c r="G1643" s="10">
        <v>365.79</v>
      </c>
      <c r="H1643" s="11">
        <f t="shared" si="66"/>
        <v>186.55290000000002</v>
      </c>
    </row>
    <row r="1644" spans="2:8" ht="25.5">
      <c r="B1644" s="7" t="s">
        <v>1339</v>
      </c>
      <c r="C1644" s="8" t="s">
        <v>1340</v>
      </c>
      <c r="D1644" s="9" t="s">
        <v>15</v>
      </c>
      <c r="E1644" s="9" t="s">
        <v>388</v>
      </c>
      <c r="F1644" s="10">
        <v>19.23</v>
      </c>
      <c r="G1644" s="10">
        <v>12.62</v>
      </c>
      <c r="H1644" s="11">
        <f t="shared" si="66"/>
        <v>242.68259999999998</v>
      </c>
    </row>
    <row r="1645" spans="2:8" ht="25.5">
      <c r="B1645" s="7" t="s">
        <v>1298</v>
      </c>
      <c r="C1645" s="8" t="s">
        <v>1299</v>
      </c>
      <c r="D1645" s="9" t="s">
        <v>15</v>
      </c>
      <c r="E1645" s="9" t="s">
        <v>388</v>
      </c>
      <c r="F1645" s="10">
        <v>69.010000000000005</v>
      </c>
      <c r="G1645" s="10">
        <v>12.04</v>
      </c>
      <c r="H1645" s="11">
        <f t="shared" si="66"/>
        <v>830.88040000000001</v>
      </c>
    </row>
    <row r="1646" spans="2:8" ht="25.5">
      <c r="B1646" s="7" t="s">
        <v>1363</v>
      </c>
      <c r="C1646" s="8" t="s">
        <v>1364</v>
      </c>
      <c r="D1646" s="9" t="s">
        <v>15</v>
      </c>
      <c r="E1646" s="9" t="s">
        <v>388</v>
      </c>
      <c r="F1646" s="10">
        <v>77.760000000000005</v>
      </c>
      <c r="G1646" s="10">
        <v>8.0299999999999994</v>
      </c>
      <c r="H1646" s="11">
        <f t="shared" si="66"/>
        <v>624.41279999999995</v>
      </c>
    </row>
    <row r="1647" spans="2:8" ht="25.5">
      <c r="B1647" s="7" t="s">
        <v>1373</v>
      </c>
      <c r="C1647" s="8" t="s">
        <v>1374</v>
      </c>
      <c r="D1647" s="9" t="s">
        <v>15</v>
      </c>
      <c r="E1647" s="9" t="s">
        <v>388</v>
      </c>
      <c r="F1647" s="10">
        <v>127.53</v>
      </c>
      <c r="G1647" s="10">
        <v>6.15</v>
      </c>
      <c r="H1647" s="11">
        <f t="shared" si="66"/>
        <v>784.30950000000007</v>
      </c>
    </row>
    <row r="1648" spans="2:8" ht="25.5">
      <c r="B1648" s="7" t="s">
        <v>1331</v>
      </c>
      <c r="C1648" s="8" t="s">
        <v>1332</v>
      </c>
      <c r="D1648" s="9" t="s">
        <v>15</v>
      </c>
      <c r="E1648" s="9" t="s">
        <v>388</v>
      </c>
      <c r="F1648" s="10">
        <v>32.35</v>
      </c>
      <c r="G1648" s="10">
        <v>16.43</v>
      </c>
      <c r="H1648" s="11">
        <f t="shared" si="66"/>
        <v>531.51049999999998</v>
      </c>
    </row>
    <row r="1649" spans="2:8">
      <c r="B1649" s="6" t="s">
        <v>1726</v>
      </c>
      <c r="C1649" s="57" t="s">
        <v>1727</v>
      </c>
      <c r="D1649" s="57"/>
      <c r="E1649" s="57"/>
      <c r="F1649" s="57"/>
      <c r="G1649" s="57"/>
      <c r="H1649" s="58"/>
    </row>
    <row r="1650" spans="2:8" ht="89.25">
      <c r="B1650" s="7" t="s">
        <v>55</v>
      </c>
      <c r="C1650" s="8" t="s">
        <v>56</v>
      </c>
      <c r="D1650" s="9" t="s">
        <v>15</v>
      </c>
      <c r="E1650" s="9" t="s">
        <v>21</v>
      </c>
      <c r="F1650" s="10">
        <v>10.24</v>
      </c>
      <c r="G1650" s="10">
        <v>51.22</v>
      </c>
      <c r="H1650" s="11">
        <f t="shared" ref="H1650:H1655" si="67">F1650*G1650</f>
        <v>524.49279999999999</v>
      </c>
    </row>
    <row r="1651" spans="2:8" ht="38.25">
      <c r="B1651" s="7" t="s">
        <v>1660</v>
      </c>
      <c r="C1651" s="8" t="s">
        <v>1661</v>
      </c>
      <c r="D1651" s="9" t="s">
        <v>15</v>
      </c>
      <c r="E1651" s="9" t="s">
        <v>59</v>
      </c>
      <c r="F1651" s="10">
        <v>8.19</v>
      </c>
      <c r="G1651" s="10">
        <v>386.28</v>
      </c>
      <c r="H1651" s="11">
        <f t="shared" si="67"/>
        <v>3163.6331999999998</v>
      </c>
    </row>
    <row r="1652" spans="2:8" ht="76.5">
      <c r="B1652" s="7" t="s">
        <v>1337</v>
      </c>
      <c r="C1652" s="8" t="s">
        <v>1338</v>
      </c>
      <c r="D1652" s="9" t="s">
        <v>15</v>
      </c>
      <c r="E1652" s="9" t="s">
        <v>59</v>
      </c>
      <c r="F1652" s="10">
        <v>0.51</v>
      </c>
      <c r="G1652" s="10">
        <v>365.79</v>
      </c>
      <c r="H1652" s="11">
        <f t="shared" si="67"/>
        <v>186.55290000000002</v>
      </c>
    </row>
    <row r="1653" spans="2:8" ht="25.5">
      <c r="B1653" s="7" t="s">
        <v>1373</v>
      </c>
      <c r="C1653" s="8" t="s">
        <v>1374</v>
      </c>
      <c r="D1653" s="9" t="s">
        <v>15</v>
      </c>
      <c r="E1653" s="9" t="s">
        <v>388</v>
      </c>
      <c r="F1653" s="10">
        <v>40.36</v>
      </c>
      <c r="G1653" s="10">
        <v>6.15</v>
      </c>
      <c r="H1653" s="11">
        <f t="shared" si="67"/>
        <v>248.214</v>
      </c>
    </row>
    <row r="1654" spans="2:8" ht="25.5">
      <c r="B1654" s="7" t="s">
        <v>1650</v>
      </c>
      <c r="C1654" s="8" t="s">
        <v>1651</v>
      </c>
      <c r="D1654" s="9" t="s">
        <v>15</v>
      </c>
      <c r="E1654" s="9" t="s">
        <v>388</v>
      </c>
      <c r="F1654" s="10">
        <v>62.93</v>
      </c>
      <c r="G1654" s="10">
        <v>5.52</v>
      </c>
      <c r="H1654" s="11">
        <f t="shared" si="67"/>
        <v>347.37359999999995</v>
      </c>
    </row>
    <row r="1655" spans="2:8" ht="25.5">
      <c r="B1655" s="7" t="s">
        <v>1331</v>
      </c>
      <c r="C1655" s="8" t="s">
        <v>1332</v>
      </c>
      <c r="D1655" s="9" t="s">
        <v>15</v>
      </c>
      <c r="E1655" s="9" t="s">
        <v>388</v>
      </c>
      <c r="F1655" s="10">
        <v>60.37</v>
      </c>
      <c r="G1655" s="10">
        <v>16.43</v>
      </c>
      <c r="H1655" s="11">
        <f t="shared" si="67"/>
        <v>991.87909999999999</v>
      </c>
    </row>
    <row r="1656" spans="2:8">
      <c r="B1656" s="6" t="s">
        <v>1728</v>
      </c>
      <c r="C1656" s="57" t="s">
        <v>1729</v>
      </c>
      <c r="D1656" s="57"/>
      <c r="E1656" s="57"/>
      <c r="F1656" s="57"/>
      <c r="G1656" s="57"/>
      <c r="H1656" s="58"/>
    </row>
    <row r="1657" spans="2:8" ht="89.25">
      <c r="B1657" s="7" t="s">
        <v>55</v>
      </c>
      <c r="C1657" s="8" t="s">
        <v>56</v>
      </c>
      <c r="D1657" s="9" t="s">
        <v>15</v>
      </c>
      <c r="E1657" s="9" t="s">
        <v>21</v>
      </c>
      <c r="F1657" s="10">
        <v>14</v>
      </c>
      <c r="G1657" s="10">
        <v>51.22</v>
      </c>
      <c r="H1657" s="11">
        <f>F1657*G1657</f>
        <v>717.07999999999993</v>
      </c>
    </row>
    <row r="1658" spans="2:8" ht="38.25">
      <c r="B1658" s="7" t="s">
        <v>1660</v>
      </c>
      <c r="C1658" s="8" t="s">
        <v>1661</v>
      </c>
      <c r="D1658" s="9" t="s">
        <v>15</v>
      </c>
      <c r="E1658" s="9" t="s">
        <v>59</v>
      </c>
      <c r="F1658" s="10">
        <v>1.75</v>
      </c>
      <c r="G1658" s="10">
        <v>386.28</v>
      </c>
      <c r="H1658" s="11">
        <f>F1658*G1658</f>
        <v>675.99</v>
      </c>
    </row>
    <row r="1659" spans="2:8" ht="76.5">
      <c r="B1659" s="7" t="s">
        <v>1337</v>
      </c>
      <c r="C1659" s="8" t="s">
        <v>1338</v>
      </c>
      <c r="D1659" s="9" t="s">
        <v>15</v>
      </c>
      <c r="E1659" s="9" t="s">
        <v>59</v>
      </c>
      <c r="F1659" s="10">
        <v>0.18</v>
      </c>
      <c r="G1659" s="10">
        <v>365.79</v>
      </c>
      <c r="H1659" s="11">
        <f>F1659*G1659</f>
        <v>65.842200000000005</v>
      </c>
    </row>
    <row r="1660" spans="2:8" ht="25.5">
      <c r="B1660" s="7" t="s">
        <v>1329</v>
      </c>
      <c r="C1660" s="8" t="s">
        <v>1330</v>
      </c>
      <c r="D1660" s="9" t="s">
        <v>15</v>
      </c>
      <c r="E1660" s="9" t="s">
        <v>388</v>
      </c>
      <c r="F1660" s="10">
        <v>41.36</v>
      </c>
      <c r="G1660" s="10">
        <v>9.76</v>
      </c>
      <c r="H1660" s="11">
        <f>F1660*G1660</f>
        <v>403.67359999999996</v>
      </c>
    </row>
    <row r="1661" spans="2:8" ht="25.5">
      <c r="B1661" s="7" t="s">
        <v>1331</v>
      </c>
      <c r="C1661" s="8" t="s">
        <v>1332</v>
      </c>
      <c r="D1661" s="9" t="s">
        <v>15</v>
      </c>
      <c r="E1661" s="9" t="s">
        <v>388</v>
      </c>
      <c r="F1661" s="10">
        <v>12.16</v>
      </c>
      <c r="G1661" s="10">
        <v>16.43</v>
      </c>
      <c r="H1661" s="11">
        <f>F1661*G1661</f>
        <v>199.78880000000001</v>
      </c>
    </row>
    <row r="1662" spans="2:8">
      <c r="B1662" s="59" t="s">
        <v>2326</v>
      </c>
      <c r="C1662" s="60"/>
      <c r="D1662" s="60"/>
      <c r="E1662" s="60"/>
      <c r="F1662" s="60"/>
      <c r="G1662" s="61"/>
      <c r="H1662" s="13">
        <f>SUM(H1496:H1661)</f>
        <v>3193165.3320999988</v>
      </c>
    </row>
    <row r="1663" spans="2:8">
      <c r="B1663" s="6" t="s">
        <v>1730</v>
      </c>
      <c r="C1663" s="57" t="s">
        <v>1731</v>
      </c>
      <c r="D1663" s="57"/>
      <c r="E1663" s="57"/>
      <c r="F1663" s="57"/>
      <c r="G1663" s="57"/>
      <c r="H1663" s="58"/>
    </row>
    <row r="1664" spans="2:8">
      <c r="B1664" s="6" t="s">
        <v>1732</v>
      </c>
      <c r="C1664" s="57" t="s">
        <v>1733</v>
      </c>
      <c r="D1664" s="57"/>
      <c r="E1664" s="57"/>
      <c r="F1664" s="57"/>
      <c r="G1664" s="57"/>
      <c r="H1664" s="58"/>
    </row>
    <row r="1665" spans="2:8" ht="89.25">
      <c r="B1665" s="7" t="s">
        <v>1734</v>
      </c>
      <c r="C1665" s="8" t="s">
        <v>1735</v>
      </c>
      <c r="D1665" s="9" t="s">
        <v>15</v>
      </c>
      <c r="E1665" s="9" t="s">
        <v>21</v>
      </c>
      <c r="F1665" s="10">
        <v>594.97</v>
      </c>
      <c r="G1665" s="10">
        <v>62.27</v>
      </c>
      <c r="H1665" s="11">
        <f t="shared" ref="H1665:H1672" si="68">F1665*G1665</f>
        <v>37048.781900000002</v>
      </c>
    </row>
    <row r="1666" spans="2:8" ht="38.25">
      <c r="B1666" s="7" t="s">
        <v>1660</v>
      </c>
      <c r="C1666" s="8" t="s">
        <v>1661</v>
      </c>
      <c r="D1666" s="9" t="s">
        <v>15</v>
      </c>
      <c r="E1666" s="9" t="s">
        <v>59</v>
      </c>
      <c r="F1666" s="10">
        <v>51.34</v>
      </c>
      <c r="G1666" s="10">
        <v>386.28</v>
      </c>
      <c r="H1666" s="11">
        <f t="shared" si="68"/>
        <v>19831.6152</v>
      </c>
    </row>
    <row r="1667" spans="2:8" ht="25.5">
      <c r="B1667" s="7" t="s">
        <v>1339</v>
      </c>
      <c r="C1667" s="8" t="s">
        <v>1340</v>
      </c>
      <c r="D1667" s="9" t="s">
        <v>15</v>
      </c>
      <c r="E1667" s="9" t="s">
        <v>388</v>
      </c>
      <c r="F1667" s="10">
        <v>26</v>
      </c>
      <c r="G1667" s="10">
        <v>12.62</v>
      </c>
      <c r="H1667" s="11">
        <f t="shared" si="68"/>
        <v>328.12</v>
      </c>
    </row>
    <row r="1668" spans="2:8" ht="25.5">
      <c r="B1668" s="7" t="s">
        <v>1298</v>
      </c>
      <c r="C1668" s="8" t="s">
        <v>1299</v>
      </c>
      <c r="D1668" s="9" t="s">
        <v>15</v>
      </c>
      <c r="E1668" s="9" t="s">
        <v>388</v>
      </c>
      <c r="F1668" s="10">
        <v>1003</v>
      </c>
      <c r="G1668" s="10">
        <v>12.04</v>
      </c>
      <c r="H1668" s="11">
        <f t="shared" si="68"/>
        <v>12076.119999999999</v>
      </c>
    </row>
    <row r="1669" spans="2:8" ht="25.5">
      <c r="B1669" s="7" t="s">
        <v>1329</v>
      </c>
      <c r="C1669" s="8" t="s">
        <v>1330</v>
      </c>
      <c r="D1669" s="9" t="s">
        <v>15</v>
      </c>
      <c r="E1669" s="9" t="s">
        <v>388</v>
      </c>
      <c r="F1669" s="10">
        <v>2186</v>
      </c>
      <c r="G1669" s="10">
        <v>9.76</v>
      </c>
      <c r="H1669" s="11">
        <f t="shared" si="68"/>
        <v>21335.360000000001</v>
      </c>
    </row>
    <row r="1670" spans="2:8" ht="25.5">
      <c r="B1670" s="7" t="s">
        <v>1363</v>
      </c>
      <c r="C1670" s="8" t="s">
        <v>1364</v>
      </c>
      <c r="D1670" s="9" t="s">
        <v>15</v>
      </c>
      <c r="E1670" s="9" t="s">
        <v>388</v>
      </c>
      <c r="F1670" s="10">
        <v>633</v>
      </c>
      <c r="G1670" s="10">
        <v>8.0299999999999994</v>
      </c>
      <c r="H1670" s="11">
        <f t="shared" si="68"/>
        <v>5082.99</v>
      </c>
    </row>
    <row r="1671" spans="2:8" ht="25.5">
      <c r="B1671" s="7" t="s">
        <v>1373</v>
      </c>
      <c r="C1671" s="8" t="s">
        <v>1374</v>
      </c>
      <c r="D1671" s="9" t="s">
        <v>15</v>
      </c>
      <c r="E1671" s="9" t="s">
        <v>388</v>
      </c>
      <c r="F1671" s="10">
        <v>2678</v>
      </c>
      <c r="G1671" s="10">
        <v>6.15</v>
      </c>
      <c r="H1671" s="11">
        <f t="shared" si="68"/>
        <v>16469.7</v>
      </c>
    </row>
    <row r="1672" spans="2:8" ht="25.5">
      <c r="B1672" s="7" t="s">
        <v>1650</v>
      </c>
      <c r="C1672" s="8" t="s">
        <v>1651</v>
      </c>
      <c r="D1672" s="9" t="s">
        <v>15</v>
      </c>
      <c r="E1672" s="9" t="s">
        <v>388</v>
      </c>
      <c r="F1672" s="10">
        <v>2288</v>
      </c>
      <c r="G1672" s="10">
        <v>5.52</v>
      </c>
      <c r="H1672" s="11">
        <f t="shared" si="68"/>
        <v>12629.759999999998</v>
      </c>
    </row>
    <row r="1673" spans="2:8">
      <c r="B1673" s="6" t="s">
        <v>1736</v>
      </c>
      <c r="C1673" s="57" t="s">
        <v>1737</v>
      </c>
      <c r="D1673" s="57"/>
      <c r="E1673" s="57"/>
      <c r="F1673" s="57"/>
      <c r="G1673" s="57"/>
      <c r="H1673" s="58"/>
    </row>
    <row r="1674" spans="2:8" ht="51">
      <c r="B1674" s="7" t="s">
        <v>1738</v>
      </c>
      <c r="C1674" s="8" t="s">
        <v>1739</v>
      </c>
      <c r="D1674" s="9" t="s">
        <v>15</v>
      </c>
      <c r="E1674" s="9" t="s">
        <v>21</v>
      </c>
      <c r="F1674" s="10">
        <v>3140.48</v>
      </c>
      <c r="G1674" s="10">
        <v>140.82</v>
      </c>
      <c r="H1674" s="11">
        <f t="shared" ref="H1674:H1682" si="69">F1674*G1674</f>
        <v>442242.39359999995</v>
      </c>
    </row>
    <row r="1675" spans="2:8" ht="38.25">
      <c r="B1675" s="7" t="s">
        <v>1660</v>
      </c>
      <c r="C1675" s="8" t="s">
        <v>1661</v>
      </c>
      <c r="D1675" s="9" t="s">
        <v>15</v>
      </c>
      <c r="E1675" s="9" t="s">
        <v>59</v>
      </c>
      <c r="F1675" s="10">
        <v>368.67</v>
      </c>
      <c r="G1675" s="10">
        <v>386.28</v>
      </c>
      <c r="H1675" s="11">
        <f t="shared" si="69"/>
        <v>142409.84760000001</v>
      </c>
    </row>
    <row r="1676" spans="2:8" ht="25.5">
      <c r="B1676" s="7" t="s">
        <v>1339</v>
      </c>
      <c r="C1676" s="8" t="s">
        <v>1340</v>
      </c>
      <c r="D1676" s="9" t="s">
        <v>15</v>
      </c>
      <c r="E1676" s="9" t="s">
        <v>388</v>
      </c>
      <c r="F1676" s="10">
        <v>1797</v>
      </c>
      <c r="G1676" s="10">
        <v>12.62</v>
      </c>
      <c r="H1676" s="11">
        <f t="shared" si="69"/>
        <v>22678.14</v>
      </c>
    </row>
    <row r="1677" spans="2:8" ht="25.5">
      <c r="B1677" s="7" t="s">
        <v>1298</v>
      </c>
      <c r="C1677" s="8" t="s">
        <v>1299</v>
      </c>
      <c r="D1677" s="9" t="s">
        <v>15</v>
      </c>
      <c r="E1677" s="9" t="s">
        <v>388</v>
      </c>
      <c r="F1677" s="10">
        <v>4053</v>
      </c>
      <c r="G1677" s="10">
        <v>12.04</v>
      </c>
      <c r="H1677" s="11">
        <f t="shared" si="69"/>
        <v>48798.119999999995</v>
      </c>
    </row>
    <row r="1678" spans="2:8" ht="25.5">
      <c r="B1678" s="7" t="s">
        <v>1329</v>
      </c>
      <c r="C1678" s="8" t="s">
        <v>1330</v>
      </c>
      <c r="D1678" s="9" t="s">
        <v>15</v>
      </c>
      <c r="E1678" s="9" t="s">
        <v>388</v>
      </c>
      <c r="F1678" s="10">
        <v>3225</v>
      </c>
      <c r="G1678" s="10">
        <v>9.76</v>
      </c>
      <c r="H1678" s="11">
        <f t="shared" si="69"/>
        <v>31476</v>
      </c>
    </row>
    <row r="1679" spans="2:8" ht="25.5">
      <c r="B1679" s="7" t="s">
        <v>1363</v>
      </c>
      <c r="C1679" s="8" t="s">
        <v>1364</v>
      </c>
      <c r="D1679" s="9" t="s">
        <v>15</v>
      </c>
      <c r="E1679" s="9" t="s">
        <v>388</v>
      </c>
      <c r="F1679" s="10">
        <v>4515</v>
      </c>
      <c r="G1679" s="10">
        <v>8.0299999999999994</v>
      </c>
      <c r="H1679" s="11">
        <f t="shared" si="69"/>
        <v>36255.449999999997</v>
      </c>
    </row>
    <row r="1680" spans="2:8" ht="25.5">
      <c r="B1680" s="7" t="s">
        <v>1373</v>
      </c>
      <c r="C1680" s="8" t="s">
        <v>1374</v>
      </c>
      <c r="D1680" s="9" t="s">
        <v>15</v>
      </c>
      <c r="E1680" s="9" t="s">
        <v>388</v>
      </c>
      <c r="F1680" s="10">
        <v>1266</v>
      </c>
      <c r="G1680" s="10">
        <v>6.15</v>
      </c>
      <c r="H1680" s="11">
        <f t="shared" si="69"/>
        <v>7785.9000000000005</v>
      </c>
    </row>
    <row r="1681" spans="2:8" ht="25.5">
      <c r="B1681" s="7" t="s">
        <v>1650</v>
      </c>
      <c r="C1681" s="8" t="s">
        <v>1651</v>
      </c>
      <c r="D1681" s="9" t="s">
        <v>15</v>
      </c>
      <c r="E1681" s="9" t="s">
        <v>388</v>
      </c>
      <c r="F1681" s="10">
        <v>6392</v>
      </c>
      <c r="G1681" s="10">
        <v>5.52</v>
      </c>
      <c r="H1681" s="11">
        <f t="shared" si="69"/>
        <v>35283.839999999997</v>
      </c>
    </row>
    <row r="1682" spans="2:8" ht="25.5">
      <c r="B1682" s="7" t="s">
        <v>1667</v>
      </c>
      <c r="C1682" s="8" t="s">
        <v>1668</v>
      </c>
      <c r="D1682" s="9" t="s">
        <v>15</v>
      </c>
      <c r="E1682" s="9" t="s">
        <v>388</v>
      </c>
      <c r="F1682" s="10">
        <v>4014</v>
      </c>
      <c r="G1682" s="10">
        <v>5.97</v>
      </c>
      <c r="H1682" s="11">
        <f t="shared" si="69"/>
        <v>23963.579999999998</v>
      </c>
    </row>
    <row r="1683" spans="2:8">
      <c r="B1683" s="6" t="s">
        <v>1740</v>
      </c>
      <c r="C1683" s="57" t="s">
        <v>1741</v>
      </c>
      <c r="D1683" s="57"/>
      <c r="E1683" s="57"/>
      <c r="F1683" s="57"/>
      <c r="G1683" s="57"/>
      <c r="H1683" s="58"/>
    </row>
    <row r="1684" spans="2:8" ht="63.75">
      <c r="B1684" s="7" t="s">
        <v>1742</v>
      </c>
      <c r="C1684" s="8" t="s">
        <v>1743</v>
      </c>
      <c r="D1684" s="9" t="s">
        <v>15</v>
      </c>
      <c r="E1684" s="9" t="s">
        <v>21</v>
      </c>
      <c r="F1684" s="10">
        <v>245.05</v>
      </c>
      <c r="G1684" s="10">
        <v>60.87</v>
      </c>
      <c r="H1684" s="11">
        <f>F1684*G1684</f>
        <v>14916.193499999999</v>
      </c>
    </row>
    <row r="1685" spans="2:8" ht="38.25">
      <c r="B1685" s="7" t="s">
        <v>1660</v>
      </c>
      <c r="C1685" s="8" t="s">
        <v>1661</v>
      </c>
      <c r="D1685" s="9" t="s">
        <v>15</v>
      </c>
      <c r="E1685" s="9" t="s">
        <v>59</v>
      </c>
      <c r="F1685" s="10">
        <v>38.6</v>
      </c>
      <c r="G1685" s="10">
        <v>386.28</v>
      </c>
      <c r="H1685" s="11">
        <f>F1685*G1685</f>
        <v>14910.407999999999</v>
      </c>
    </row>
    <row r="1686" spans="2:8" ht="63.75">
      <c r="B1686" s="7" t="s">
        <v>1381</v>
      </c>
      <c r="C1686" s="8" t="s">
        <v>1382</v>
      </c>
      <c r="D1686" s="9" t="s">
        <v>15</v>
      </c>
      <c r="E1686" s="9" t="s">
        <v>388</v>
      </c>
      <c r="F1686" s="10">
        <v>2570.8000000000002</v>
      </c>
      <c r="G1686" s="10">
        <v>9.6999999999999993</v>
      </c>
      <c r="H1686" s="11">
        <f>F1686*G1686</f>
        <v>24936.76</v>
      </c>
    </row>
    <row r="1687" spans="2:8" ht="63.75">
      <c r="B1687" s="7" t="s">
        <v>1744</v>
      </c>
      <c r="C1687" s="8" t="s">
        <v>1745</v>
      </c>
      <c r="D1687" s="9" t="s">
        <v>15</v>
      </c>
      <c r="E1687" s="9" t="s">
        <v>388</v>
      </c>
      <c r="F1687" s="10">
        <v>209</v>
      </c>
      <c r="G1687" s="10">
        <v>7.69</v>
      </c>
      <c r="H1687" s="11">
        <f>F1687*G1687</f>
        <v>1607.21</v>
      </c>
    </row>
    <row r="1688" spans="2:8">
      <c r="B1688" s="6" t="s">
        <v>1746</v>
      </c>
      <c r="C1688" s="57" t="s">
        <v>1747</v>
      </c>
      <c r="D1688" s="57"/>
      <c r="E1688" s="57"/>
      <c r="F1688" s="57"/>
      <c r="G1688" s="57"/>
      <c r="H1688" s="58"/>
    </row>
    <row r="1689" spans="2:8" ht="38.25">
      <c r="B1689" s="7" t="s">
        <v>1643</v>
      </c>
      <c r="C1689" s="8" t="s">
        <v>1644</v>
      </c>
      <c r="D1689" s="9" t="s">
        <v>15</v>
      </c>
      <c r="E1689" s="9" t="s">
        <v>1645</v>
      </c>
      <c r="F1689" s="10">
        <v>209.31</v>
      </c>
      <c r="G1689" s="10">
        <v>30.33</v>
      </c>
      <c r="H1689" s="11">
        <f t="shared" ref="H1689:H1697" si="70">F1689*G1689</f>
        <v>6348.3723</v>
      </c>
    </row>
    <row r="1690" spans="2:8">
      <c r="B1690" s="7" t="s">
        <v>1748</v>
      </c>
      <c r="C1690" s="8" t="s">
        <v>1749</v>
      </c>
      <c r="D1690" s="9" t="s">
        <v>15</v>
      </c>
      <c r="E1690" s="9" t="s">
        <v>335</v>
      </c>
      <c r="F1690" s="10">
        <v>122</v>
      </c>
      <c r="G1690" s="10">
        <v>99.31</v>
      </c>
      <c r="H1690" s="11">
        <f t="shared" si="70"/>
        <v>12115.82</v>
      </c>
    </row>
    <row r="1691" spans="2:8" ht="89.25">
      <c r="B1691" s="7" t="s">
        <v>55</v>
      </c>
      <c r="C1691" s="8" t="s">
        <v>56</v>
      </c>
      <c r="D1691" s="9" t="s">
        <v>15</v>
      </c>
      <c r="E1691" s="9" t="s">
        <v>21</v>
      </c>
      <c r="F1691" s="10">
        <v>938.88</v>
      </c>
      <c r="G1691" s="10">
        <v>51.22</v>
      </c>
      <c r="H1691" s="11">
        <f t="shared" si="70"/>
        <v>48089.433599999997</v>
      </c>
    </row>
    <row r="1692" spans="2:8" ht="38.25">
      <c r="B1692" s="7" t="s">
        <v>1660</v>
      </c>
      <c r="C1692" s="8" t="s">
        <v>1661</v>
      </c>
      <c r="D1692" s="9" t="s">
        <v>15</v>
      </c>
      <c r="E1692" s="9" t="s">
        <v>59</v>
      </c>
      <c r="F1692" s="10">
        <v>65.86</v>
      </c>
      <c r="G1692" s="10">
        <v>386.28</v>
      </c>
      <c r="H1692" s="11">
        <f t="shared" si="70"/>
        <v>25440.400799999999</v>
      </c>
    </row>
    <row r="1693" spans="2:8" ht="63.75">
      <c r="B1693" s="7" t="s">
        <v>1387</v>
      </c>
      <c r="C1693" s="8" t="s">
        <v>1388</v>
      </c>
      <c r="D1693" s="9" t="s">
        <v>15</v>
      </c>
      <c r="E1693" s="9" t="s">
        <v>388</v>
      </c>
      <c r="F1693" s="10">
        <v>70</v>
      </c>
      <c r="G1693" s="10">
        <v>10.39</v>
      </c>
      <c r="H1693" s="11">
        <f t="shared" si="70"/>
        <v>727.30000000000007</v>
      </c>
    </row>
    <row r="1694" spans="2:8" ht="63.75">
      <c r="B1694" s="7" t="s">
        <v>1381</v>
      </c>
      <c r="C1694" s="8" t="s">
        <v>1382</v>
      </c>
      <c r="D1694" s="9" t="s">
        <v>15</v>
      </c>
      <c r="E1694" s="9" t="s">
        <v>388</v>
      </c>
      <c r="F1694" s="10">
        <v>658</v>
      </c>
      <c r="G1694" s="10">
        <v>9.6999999999999993</v>
      </c>
      <c r="H1694" s="11">
        <f t="shared" si="70"/>
        <v>6382.5999999999995</v>
      </c>
    </row>
    <row r="1695" spans="2:8" ht="63.75">
      <c r="B1695" s="7" t="s">
        <v>1744</v>
      </c>
      <c r="C1695" s="8" t="s">
        <v>1745</v>
      </c>
      <c r="D1695" s="9" t="s">
        <v>15</v>
      </c>
      <c r="E1695" s="9" t="s">
        <v>388</v>
      </c>
      <c r="F1695" s="10">
        <v>6790</v>
      </c>
      <c r="G1695" s="10">
        <v>7.69</v>
      </c>
      <c r="H1695" s="11">
        <f t="shared" si="70"/>
        <v>52215.100000000006</v>
      </c>
    </row>
    <row r="1696" spans="2:8" ht="63.75">
      <c r="B1696" s="7" t="s">
        <v>1383</v>
      </c>
      <c r="C1696" s="8" t="s">
        <v>1384</v>
      </c>
      <c r="D1696" s="9" t="s">
        <v>15</v>
      </c>
      <c r="E1696" s="9" t="s">
        <v>388</v>
      </c>
      <c r="F1696" s="10">
        <v>896</v>
      </c>
      <c r="G1696" s="10">
        <v>6.61</v>
      </c>
      <c r="H1696" s="11">
        <f t="shared" si="70"/>
        <v>5922.56</v>
      </c>
    </row>
    <row r="1697" spans="2:8" ht="63.75">
      <c r="B1697" s="7" t="s">
        <v>1750</v>
      </c>
      <c r="C1697" s="8" t="s">
        <v>1751</v>
      </c>
      <c r="D1697" s="9" t="s">
        <v>15</v>
      </c>
      <c r="E1697" s="9" t="s">
        <v>388</v>
      </c>
      <c r="F1697" s="10">
        <v>3374</v>
      </c>
      <c r="G1697" s="10">
        <v>6.03</v>
      </c>
      <c r="H1697" s="11">
        <f t="shared" si="70"/>
        <v>20345.22</v>
      </c>
    </row>
    <row r="1698" spans="2:8">
      <c r="B1698" s="6" t="s">
        <v>1752</v>
      </c>
      <c r="C1698" s="57" t="s">
        <v>1753</v>
      </c>
      <c r="D1698" s="57"/>
      <c r="E1698" s="57"/>
      <c r="F1698" s="57"/>
      <c r="G1698" s="57"/>
      <c r="H1698" s="58"/>
    </row>
    <row r="1699" spans="2:8" ht="38.25">
      <c r="B1699" s="7" t="s">
        <v>1660</v>
      </c>
      <c r="C1699" s="8" t="s">
        <v>1661</v>
      </c>
      <c r="D1699" s="9" t="s">
        <v>15</v>
      </c>
      <c r="E1699" s="9" t="s">
        <v>59</v>
      </c>
      <c r="F1699" s="10">
        <v>49.42</v>
      </c>
      <c r="G1699" s="10">
        <v>386.28</v>
      </c>
      <c r="H1699" s="11">
        <f>F1699*G1699</f>
        <v>19089.957599999998</v>
      </c>
    </row>
    <row r="1700" spans="2:8" ht="63.75">
      <c r="B1700" s="7" t="s">
        <v>60</v>
      </c>
      <c r="C1700" s="8" t="s">
        <v>61</v>
      </c>
      <c r="D1700" s="9" t="s">
        <v>15</v>
      </c>
      <c r="E1700" s="9" t="s">
        <v>21</v>
      </c>
      <c r="F1700" s="10">
        <v>988.35</v>
      </c>
      <c r="G1700" s="10">
        <v>29.09</v>
      </c>
      <c r="H1700" s="11">
        <f>F1700*G1700</f>
        <v>28751.101500000001</v>
      </c>
    </row>
    <row r="1701" spans="2:8">
      <c r="B1701" s="6" t="s">
        <v>1754</v>
      </c>
      <c r="C1701" s="57" t="s">
        <v>1755</v>
      </c>
      <c r="D1701" s="57"/>
      <c r="E1701" s="57"/>
      <c r="F1701" s="57"/>
      <c r="G1701" s="57"/>
      <c r="H1701" s="58"/>
    </row>
    <row r="1702" spans="2:8" ht="38.25">
      <c r="B1702" s="7" t="s">
        <v>1643</v>
      </c>
      <c r="C1702" s="8" t="s">
        <v>1644</v>
      </c>
      <c r="D1702" s="9" t="s">
        <v>15</v>
      </c>
      <c r="E1702" s="9" t="s">
        <v>1645</v>
      </c>
      <c r="F1702" s="10">
        <v>38.76</v>
      </c>
      <c r="G1702" s="10">
        <v>30.33</v>
      </c>
      <c r="H1702" s="11">
        <f t="shared" ref="H1702:H1708" si="71">F1702*G1702</f>
        <v>1175.5907999999999</v>
      </c>
    </row>
    <row r="1703" spans="2:8" ht="51">
      <c r="B1703" s="7" t="s">
        <v>1756</v>
      </c>
      <c r="C1703" s="8" t="s">
        <v>1757</v>
      </c>
      <c r="D1703" s="9" t="s">
        <v>15</v>
      </c>
      <c r="E1703" s="9" t="s">
        <v>21</v>
      </c>
      <c r="F1703" s="10">
        <v>72.27</v>
      </c>
      <c r="G1703" s="10">
        <v>160.03</v>
      </c>
      <c r="H1703" s="11">
        <f t="shared" si="71"/>
        <v>11565.3681</v>
      </c>
    </row>
    <row r="1704" spans="2:8" ht="38.25">
      <c r="B1704" s="7" t="s">
        <v>1660</v>
      </c>
      <c r="C1704" s="8" t="s">
        <v>1661</v>
      </c>
      <c r="D1704" s="9" t="s">
        <v>15</v>
      </c>
      <c r="E1704" s="9" t="s">
        <v>59</v>
      </c>
      <c r="F1704" s="10">
        <v>15.2</v>
      </c>
      <c r="G1704" s="10">
        <v>386.28</v>
      </c>
      <c r="H1704" s="11">
        <f t="shared" si="71"/>
        <v>5871.4559999999992</v>
      </c>
    </row>
    <row r="1705" spans="2:8" ht="89.25">
      <c r="B1705" s="7" t="s">
        <v>1758</v>
      </c>
      <c r="C1705" s="8" t="s">
        <v>1759</v>
      </c>
      <c r="D1705" s="9" t="s">
        <v>15</v>
      </c>
      <c r="E1705" s="9" t="s">
        <v>388</v>
      </c>
      <c r="F1705" s="10">
        <v>2099</v>
      </c>
      <c r="G1705" s="10">
        <v>12.84</v>
      </c>
      <c r="H1705" s="11">
        <f t="shared" si="71"/>
        <v>26951.16</v>
      </c>
    </row>
    <row r="1706" spans="2:8" ht="89.25">
      <c r="B1706" s="7" t="s">
        <v>1399</v>
      </c>
      <c r="C1706" s="8" t="s">
        <v>1400</v>
      </c>
      <c r="D1706" s="9" t="s">
        <v>15</v>
      </c>
      <c r="E1706" s="9" t="s">
        <v>388</v>
      </c>
      <c r="F1706" s="10">
        <v>2556</v>
      </c>
      <c r="G1706" s="10">
        <v>10.35</v>
      </c>
      <c r="H1706" s="11">
        <f t="shared" si="71"/>
        <v>26454.6</v>
      </c>
    </row>
    <row r="1707" spans="2:8" ht="89.25">
      <c r="B1707" s="7" t="s">
        <v>1760</v>
      </c>
      <c r="C1707" s="8" t="s">
        <v>1761</v>
      </c>
      <c r="D1707" s="9" t="s">
        <v>15</v>
      </c>
      <c r="E1707" s="9" t="s">
        <v>388</v>
      </c>
      <c r="F1707" s="10">
        <v>193</v>
      </c>
      <c r="G1707" s="10">
        <v>8.48</v>
      </c>
      <c r="H1707" s="11">
        <f t="shared" si="71"/>
        <v>1636.64</v>
      </c>
    </row>
    <row r="1708" spans="2:8" ht="89.25">
      <c r="B1708" s="7" t="s">
        <v>1762</v>
      </c>
      <c r="C1708" s="8" t="s">
        <v>1763</v>
      </c>
      <c r="D1708" s="9" t="s">
        <v>15</v>
      </c>
      <c r="E1708" s="9" t="s">
        <v>388</v>
      </c>
      <c r="F1708" s="10">
        <v>269</v>
      </c>
      <c r="G1708" s="10">
        <v>6.47</v>
      </c>
      <c r="H1708" s="11">
        <f t="shared" si="71"/>
        <v>1740.4299999999998</v>
      </c>
    </row>
    <row r="1709" spans="2:8">
      <c r="B1709" s="6" t="s">
        <v>1764</v>
      </c>
      <c r="C1709" s="57" t="s">
        <v>1765</v>
      </c>
      <c r="D1709" s="57"/>
      <c r="E1709" s="57"/>
      <c r="F1709" s="57"/>
      <c r="G1709" s="57"/>
      <c r="H1709" s="58"/>
    </row>
    <row r="1710" spans="2:8" ht="38.25">
      <c r="B1710" s="7" t="s">
        <v>1766</v>
      </c>
      <c r="C1710" s="8" t="s">
        <v>1767</v>
      </c>
      <c r="D1710" s="9" t="s">
        <v>15</v>
      </c>
      <c r="E1710" s="9" t="s">
        <v>21</v>
      </c>
      <c r="F1710" s="10">
        <v>60.48</v>
      </c>
      <c r="G1710" s="10">
        <v>61.92</v>
      </c>
      <c r="H1710" s="11">
        <f t="shared" ref="H1710:H1716" si="72">F1710*G1710</f>
        <v>3744.9216000000001</v>
      </c>
    </row>
    <row r="1711" spans="2:8" ht="38.25">
      <c r="B1711" s="7" t="s">
        <v>1660</v>
      </c>
      <c r="C1711" s="8" t="s">
        <v>1661</v>
      </c>
      <c r="D1711" s="9" t="s">
        <v>15</v>
      </c>
      <c r="E1711" s="9" t="s">
        <v>59</v>
      </c>
      <c r="F1711" s="10">
        <v>80.349999999999994</v>
      </c>
      <c r="G1711" s="10">
        <v>386.28</v>
      </c>
      <c r="H1711" s="11">
        <f t="shared" si="72"/>
        <v>31037.597999999994</v>
      </c>
    </row>
    <row r="1712" spans="2:8" ht="76.5">
      <c r="B1712" s="7" t="s">
        <v>1337</v>
      </c>
      <c r="C1712" s="8" t="s">
        <v>1338</v>
      </c>
      <c r="D1712" s="9" t="s">
        <v>15</v>
      </c>
      <c r="E1712" s="9" t="s">
        <v>59</v>
      </c>
      <c r="F1712" s="10">
        <v>16.62</v>
      </c>
      <c r="G1712" s="10">
        <v>365.79</v>
      </c>
      <c r="H1712" s="11">
        <f t="shared" si="72"/>
        <v>6079.4298000000008</v>
      </c>
    </row>
    <row r="1713" spans="2:8" ht="63.75">
      <c r="B1713" s="7" t="s">
        <v>1387</v>
      </c>
      <c r="C1713" s="8" t="s">
        <v>1388</v>
      </c>
      <c r="D1713" s="9" t="s">
        <v>15</v>
      </c>
      <c r="E1713" s="9" t="s">
        <v>388</v>
      </c>
      <c r="F1713" s="10">
        <v>16</v>
      </c>
      <c r="G1713" s="10">
        <v>10.39</v>
      </c>
      <c r="H1713" s="11">
        <f t="shared" si="72"/>
        <v>166.24</v>
      </c>
    </row>
    <row r="1714" spans="2:8" ht="63.75">
      <c r="B1714" s="7" t="s">
        <v>1381</v>
      </c>
      <c r="C1714" s="8" t="s">
        <v>1382</v>
      </c>
      <c r="D1714" s="9" t="s">
        <v>15</v>
      </c>
      <c r="E1714" s="9" t="s">
        <v>388</v>
      </c>
      <c r="F1714" s="10">
        <v>5860</v>
      </c>
      <c r="G1714" s="10">
        <v>9.6999999999999993</v>
      </c>
      <c r="H1714" s="11">
        <f t="shared" si="72"/>
        <v>56841.999999999993</v>
      </c>
    </row>
    <row r="1715" spans="2:8" ht="63.75">
      <c r="B1715" s="7" t="s">
        <v>1383</v>
      </c>
      <c r="C1715" s="8" t="s">
        <v>1384</v>
      </c>
      <c r="D1715" s="9" t="s">
        <v>15</v>
      </c>
      <c r="E1715" s="9" t="s">
        <v>388</v>
      </c>
      <c r="F1715" s="10">
        <v>79</v>
      </c>
      <c r="G1715" s="10">
        <v>6.61</v>
      </c>
      <c r="H1715" s="11">
        <f t="shared" si="72"/>
        <v>522.19000000000005</v>
      </c>
    </row>
    <row r="1716" spans="2:8" ht="51">
      <c r="B1716" s="7" t="s">
        <v>1680</v>
      </c>
      <c r="C1716" s="8" t="s">
        <v>1681</v>
      </c>
      <c r="D1716" s="9" t="s">
        <v>15</v>
      </c>
      <c r="E1716" s="9" t="s">
        <v>21</v>
      </c>
      <c r="F1716" s="10">
        <v>180.48</v>
      </c>
      <c r="G1716" s="10">
        <v>292.45999999999998</v>
      </c>
      <c r="H1716" s="11">
        <f t="shared" si="72"/>
        <v>52783.180799999995</v>
      </c>
    </row>
    <row r="1717" spans="2:8">
      <c r="B1717" s="6" t="s">
        <v>1768</v>
      </c>
      <c r="C1717" s="57" t="s">
        <v>1769</v>
      </c>
      <c r="D1717" s="57"/>
      <c r="E1717" s="57"/>
      <c r="F1717" s="57"/>
      <c r="G1717" s="57"/>
      <c r="H1717" s="58"/>
    </row>
    <row r="1718" spans="2:8" ht="89.25">
      <c r="B1718" s="7" t="s">
        <v>1734</v>
      </c>
      <c r="C1718" s="8" t="s">
        <v>1735</v>
      </c>
      <c r="D1718" s="9" t="s">
        <v>15</v>
      </c>
      <c r="E1718" s="9" t="s">
        <v>21</v>
      </c>
      <c r="F1718" s="10">
        <v>58.25</v>
      </c>
      <c r="G1718" s="10">
        <v>62.27</v>
      </c>
      <c r="H1718" s="11">
        <f t="shared" ref="H1718:H1724" si="73">F1718*G1718</f>
        <v>3627.2275</v>
      </c>
    </row>
    <row r="1719" spans="2:8" ht="38.25">
      <c r="B1719" s="7" t="s">
        <v>1660</v>
      </c>
      <c r="C1719" s="8" t="s">
        <v>1661</v>
      </c>
      <c r="D1719" s="9" t="s">
        <v>15</v>
      </c>
      <c r="E1719" s="9" t="s">
        <v>59</v>
      </c>
      <c r="F1719" s="10">
        <v>4.12</v>
      </c>
      <c r="G1719" s="10">
        <v>386.28</v>
      </c>
      <c r="H1719" s="11">
        <f t="shared" si="73"/>
        <v>1591.4736</v>
      </c>
    </row>
    <row r="1720" spans="2:8" ht="25.5">
      <c r="B1720" s="7" t="s">
        <v>1339</v>
      </c>
      <c r="C1720" s="8" t="s">
        <v>1340</v>
      </c>
      <c r="D1720" s="9" t="s">
        <v>15</v>
      </c>
      <c r="E1720" s="9" t="s">
        <v>388</v>
      </c>
      <c r="F1720" s="10">
        <v>70.239999999999995</v>
      </c>
      <c r="G1720" s="10">
        <v>12.62</v>
      </c>
      <c r="H1720" s="11">
        <f t="shared" si="73"/>
        <v>886.42879999999991</v>
      </c>
    </row>
    <row r="1721" spans="2:8" ht="25.5">
      <c r="B1721" s="7" t="s">
        <v>1298</v>
      </c>
      <c r="C1721" s="8" t="s">
        <v>1299</v>
      </c>
      <c r="D1721" s="9" t="s">
        <v>15</v>
      </c>
      <c r="E1721" s="9" t="s">
        <v>388</v>
      </c>
      <c r="F1721" s="10">
        <v>133.56</v>
      </c>
      <c r="G1721" s="10">
        <v>12.04</v>
      </c>
      <c r="H1721" s="11">
        <f t="shared" si="73"/>
        <v>1608.0624</v>
      </c>
    </row>
    <row r="1722" spans="2:8" ht="25.5">
      <c r="B1722" s="7" t="s">
        <v>1329</v>
      </c>
      <c r="C1722" s="8" t="s">
        <v>1330</v>
      </c>
      <c r="D1722" s="9" t="s">
        <v>15</v>
      </c>
      <c r="E1722" s="9" t="s">
        <v>388</v>
      </c>
      <c r="F1722" s="10">
        <v>14.14</v>
      </c>
      <c r="G1722" s="10">
        <v>9.76</v>
      </c>
      <c r="H1722" s="11">
        <f t="shared" si="73"/>
        <v>138.00640000000001</v>
      </c>
    </row>
    <row r="1723" spans="2:8" ht="25.5">
      <c r="B1723" s="7" t="s">
        <v>1363</v>
      </c>
      <c r="C1723" s="8" t="s">
        <v>1364</v>
      </c>
      <c r="D1723" s="9" t="s">
        <v>15</v>
      </c>
      <c r="E1723" s="9" t="s">
        <v>388</v>
      </c>
      <c r="F1723" s="10">
        <v>147.94999999999999</v>
      </c>
      <c r="G1723" s="10">
        <v>8.0299999999999994</v>
      </c>
      <c r="H1723" s="11">
        <f t="shared" si="73"/>
        <v>1188.0384999999999</v>
      </c>
    </row>
    <row r="1724" spans="2:8" ht="25.5">
      <c r="B1724" s="7" t="s">
        <v>1373</v>
      </c>
      <c r="C1724" s="8" t="s">
        <v>1374</v>
      </c>
      <c r="D1724" s="9" t="s">
        <v>15</v>
      </c>
      <c r="E1724" s="9" t="s">
        <v>388</v>
      </c>
      <c r="F1724" s="10">
        <v>569.59</v>
      </c>
      <c r="G1724" s="10">
        <v>6.15</v>
      </c>
      <c r="H1724" s="11">
        <f t="shared" si="73"/>
        <v>3502.9785000000006</v>
      </c>
    </row>
    <row r="1725" spans="2:8">
      <c r="B1725" s="6" t="s">
        <v>1770</v>
      </c>
      <c r="C1725" s="57" t="s">
        <v>1771</v>
      </c>
      <c r="D1725" s="57"/>
      <c r="E1725" s="57"/>
      <c r="F1725" s="57"/>
      <c r="G1725" s="57"/>
      <c r="H1725" s="58"/>
    </row>
    <row r="1726" spans="2:8" ht="51">
      <c r="B1726" s="7" t="s">
        <v>1772</v>
      </c>
      <c r="C1726" s="8" t="s">
        <v>1773</v>
      </c>
      <c r="D1726" s="9" t="s">
        <v>15</v>
      </c>
      <c r="E1726" s="9" t="s">
        <v>21</v>
      </c>
      <c r="F1726" s="10">
        <v>127.65</v>
      </c>
      <c r="G1726" s="10">
        <v>154.66</v>
      </c>
      <c r="H1726" s="11">
        <f t="shared" ref="H1726:H1735" si="74">F1726*G1726</f>
        <v>19742.349000000002</v>
      </c>
    </row>
    <row r="1727" spans="2:8" ht="38.25">
      <c r="B1727" s="7" t="s">
        <v>1660</v>
      </c>
      <c r="C1727" s="8" t="s">
        <v>1661</v>
      </c>
      <c r="D1727" s="9" t="s">
        <v>15</v>
      </c>
      <c r="E1727" s="9" t="s">
        <v>59</v>
      </c>
      <c r="F1727" s="10">
        <v>12.55</v>
      </c>
      <c r="G1727" s="10">
        <v>386.28</v>
      </c>
      <c r="H1727" s="11">
        <f t="shared" si="74"/>
        <v>4847.8140000000003</v>
      </c>
    </row>
    <row r="1728" spans="2:8" ht="25.5">
      <c r="B1728" s="7" t="s">
        <v>1339</v>
      </c>
      <c r="C1728" s="8" t="s">
        <v>1340</v>
      </c>
      <c r="D1728" s="9" t="s">
        <v>15</v>
      </c>
      <c r="E1728" s="9" t="s">
        <v>388</v>
      </c>
      <c r="F1728" s="10">
        <v>129</v>
      </c>
      <c r="G1728" s="10">
        <v>12.62</v>
      </c>
      <c r="H1728" s="11">
        <f t="shared" si="74"/>
        <v>1627.9799999999998</v>
      </c>
    </row>
    <row r="1729" spans="2:8" ht="25.5">
      <c r="B1729" s="7" t="s">
        <v>1298</v>
      </c>
      <c r="C1729" s="8" t="s">
        <v>1299</v>
      </c>
      <c r="D1729" s="9" t="s">
        <v>15</v>
      </c>
      <c r="E1729" s="9" t="s">
        <v>388</v>
      </c>
      <c r="F1729" s="10">
        <v>139</v>
      </c>
      <c r="G1729" s="10">
        <v>12.04</v>
      </c>
      <c r="H1729" s="11">
        <f t="shared" si="74"/>
        <v>1673.56</v>
      </c>
    </row>
    <row r="1730" spans="2:8" ht="25.5">
      <c r="B1730" s="7" t="s">
        <v>1329</v>
      </c>
      <c r="C1730" s="8" t="s">
        <v>1330</v>
      </c>
      <c r="D1730" s="9" t="s">
        <v>15</v>
      </c>
      <c r="E1730" s="9" t="s">
        <v>388</v>
      </c>
      <c r="F1730" s="10">
        <v>87</v>
      </c>
      <c r="G1730" s="10">
        <v>9.76</v>
      </c>
      <c r="H1730" s="11">
        <f t="shared" si="74"/>
        <v>849.12</v>
      </c>
    </row>
    <row r="1731" spans="2:8" ht="25.5">
      <c r="B1731" s="7" t="s">
        <v>1363</v>
      </c>
      <c r="C1731" s="8" t="s">
        <v>1364</v>
      </c>
      <c r="D1731" s="9" t="s">
        <v>15</v>
      </c>
      <c r="E1731" s="9" t="s">
        <v>388</v>
      </c>
      <c r="F1731" s="10">
        <v>136</v>
      </c>
      <c r="G1731" s="10">
        <v>8.0299999999999994</v>
      </c>
      <c r="H1731" s="11">
        <f t="shared" si="74"/>
        <v>1092.08</v>
      </c>
    </row>
    <row r="1732" spans="2:8" ht="25.5">
      <c r="B1732" s="7" t="s">
        <v>1373</v>
      </c>
      <c r="C1732" s="8" t="s">
        <v>1374</v>
      </c>
      <c r="D1732" s="9" t="s">
        <v>15</v>
      </c>
      <c r="E1732" s="9" t="s">
        <v>388</v>
      </c>
      <c r="F1732" s="10">
        <v>389</v>
      </c>
      <c r="G1732" s="10">
        <v>6.15</v>
      </c>
      <c r="H1732" s="11">
        <f t="shared" si="74"/>
        <v>2392.3500000000004</v>
      </c>
    </row>
    <row r="1733" spans="2:8" ht="25.5">
      <c r="B1733" s="7" t="s">
        <v>1650</v>
      </c>
      <c r="C1733" s="8" t="s">
        <v>1651</v>
      </c>
      <c r="D1733" s="9" t="s">
        <v>15</v>
      </c>
      <c r="E1733" s="9" t="s">
        <v>388</v>
      </c>
      <c r="F1733" s="10">
        <v>81</v>
      </c>
      <c r="G1733" s="10">
        <v>5.52</v>
      </c>
      <c r="H1733" s="11">
        <f t="shared" si="74"/>
        <v>447.11999999999995</v>
      </c>
    </row>
    <row r="1734" spans="2:8" ht="25.5">
      <c r="B1734" s="7" t="s">
        <v>1667</v>
      </c>
      <c r="C1734" s="8" t="s">
        <v>1668</v>
      </c>
      <c r="D1734" s="9" t="s">
        <v>15</v>
      </c>
      <c r="E1734" s="9" t="s">
        <v>388</v>
      </c>
      <c r="F1734" s="10">
        <v>90</v>
      </c>
      <c r="G1734" s="10">
        <v>5.97</v>
      </c>
      <c r="H1734" s="11">
        <f t="shared" si="74"/>
        <v>537.29999999999995</v>
      </c>
    </row>
    <row r="1735" spans="2:8" ht="25.5">
      <c r="B1735" s="7" t="s">
        <v>1331</v>
      </c>
      <c r="C1735" s="8" t="s">
        <v>1332</v>
      </c>
      <c r="D1735" s="9" t="s">
        <v>15</v>
      </c>
      <c r="E1735" s="9" t="s">
        <v>388</v>
      </c>
      <c r="F1735" s="10">
        <v>49</v>
      </c>
      <c r="G1735" s="10">
        <v>16.43</v>
      </c>
      <c r="H1735" s="11">
        <f t="shared" si="74"/>
        <v>805.06999999999994</v>
      </c>
    </row>
    <row r="1736" spans="2:8">
      <c r="B1736" s="6" t="s">
        <v>1774</v>
      </c>
      <c r="C1736" s="57" t="s">
        <v>1775</v>
      </c>
      <c r="D1736" s="57"/>
      <c r="E1736" s="57"/>
      <c r="F1736" s="57"/>
      <c r="G1736" s="57"/>
      <c r="H1736" s="58"/>
    </row>
    <row r="1737" spans="2:8" ht="63.75">
      <c r="B1737" s="7" t="s">
        <v>1742</v>
      </c>
      <c r="C1737" s="8" t="s">
        <v>1743</v>
      </c>
      <c r="D1737" s="9" t="s">
        <v>15</v>
      </c>
      <c r="E1737" s="9" t="s">
        <v>21</v>
      </c>
      <c r="F1737" s="10">
        <v>121.09</v>
      </c>
      <c r="G1737" s="10">
        <v>60.87</v>
      </c>
      <c r="H1737" s="11">
        <f t="shared" ref="H1737:H1742" si="75">F1737*G1737</f>
        <v>7370.7483000000002</v>
      </c>
    </row>
    <row r="1738" spans="2:8" ht="38.25">
      <c r="B1738" s="7" t="s">
        <v>1660</v>
      </c>
      <c r="C1738" s="8" t="s">
        <v>1661</v>
      </c>
      <c r="D1738" s="9" t="s">
        <v>15</v>
      </c>
      <c r="E1738" s="9" t="s">
        <v>59</v>
      </c>
      <c r="F1738" s="10">
        <v>19.239999999999998</v>
      </c>
      <c r="G1738" s="10">
        <v>386.28</v>
      </c>
      <c r="H1738" s="11">
        <f t="shared" si="75"/>
        <v>7432.0271999999986</v>
      </c>
    </row>
    <row r="1739" spans="2:8" ht="63.75">
      <c r="B1739" s="7" t="s">
        <v>1387</v>
      </c>
      <c r="C1739" s="8" t="s">
        <v>1388</v>
      </c>
      <c r="D1739" s="9" t="s">
        <v>15</v>
      </c>
      <c r="E1739" s="9" t="s">
        <v>388</v>
      </c>
      <c r="F1739" s="10">
        <v>5</v>
      </c>
      <c r="G1739" s="10">
        <v>10.39</v>
      </c>
      <c r="H1739" s="11">
        <f t="shared" si="75"/>
        <v>51.95</v>
      </c>
    </row>
    <row r="1740" spans="2:8" ht="63.75">
      <c r="B1740" s="7" t="s">
        <v>1381</v>
      </c>
      <c r="C1740" s="8" t="s">
        <v>1382</v>
      </c>
      <c r="D1740" s="9" t="s">
        <v>15</v>
      </c>
      <c r="E1740" s="9" t="s">
        <v>388</v>
      </c>
      <c r="F1740" s="10">
        <v>1057</v>
      </c>
      <c r="G1740" s="10">
        <v>9.6999999999999993</v>
      </c>
      <c r="H1740" s="11">
        <f t="shared" si="75"/>
        <v>10252.9</v>
      </c>
    </row>
    <row r="1741" spans="2:8" ht="63.75">
      <c r="B1741" s="7" t="s">
        <v>1744</v>
      </c>
      <c r="C1741" s="8" t="s">
        <v>1745</v>
      </c>
      <c r="D1741" s="9" t="s">
        <v>15</v>
      </c>
      <c r="E1741" s="9" t="s">
        <v>388</v>
      </c>
      <c r="F1741" s="10">
        <v>400</v>
      </c>
      <c r="G1741" s="10">
        <v>7.69</v>
      </c>
      <c r="H1741" s="11">
        <f t="shared" si="75"/>
        <v>3076</v>
      </c>
    </row>
    <row r="1742" spans="2:8" ht="63.75">
      <c r="B1742" s="7" t="s">
        <v>1383</v>
      </c>
      <c r="C1742" s="8" t="s">
        <v>1384</v>
      </c>
      <c r="D1742" s="9" t="s">
        <v>15</v>
      </c>
      <c r="E1742" s="9" t="s">
        <v>388</v>
      </c>
      <c r="F1742" s="10">
        <v>391</v>
      </c>
      <c r="G1742" s="10">
        <v>6.61</v>
      </c>
      <c r="H1742" s="11">
        <f t="shared" si="75"/>
        <v>2584.5100000000002</v>
      </c>
    </row>
    <row r="1743" spans="2:8">
      <c r="B1743" s="6" t="s">
        <v>1776</v>
      </c>
      <c r="C1743" s="57" t="s">
        <v>1777</v>
      </c>
      <c r="D1743" s="57"/>
      <c r="E1743" s="57"/>
      <c r="F1743" s="57"/>
      <c r="G1743" s="57"/>
      <c r="H1743" s="58"/>
    </row>
    <row r="1744" spans="2:8" ht="89.25">
      <c r="B1744" s="7" t="s">
        <v>1678</v>
      </c>
      <c r="C1744" s="8" t="s">
        <v>1679</v>
      </c>
      <c r="D1744" s="9" t="s">
        <v>15</v>
      </c>
      <c r="E1744" s="9" t="s">
        <v>21</v>
      </c>
      <c r="F1744" s="10">
        <v>323.75</v>
      </c>
      <c r="G1744" s="10">
        <v>77.75</v>
      </c>
      <c r="H1744" s="11">
        <f t="shared" ref="H1744:H1751" si="76">F1744*G1744</f>
        <v>25171.5625</v>
      </c>
    </row>
    <row r="1745" spans="2:8" ht="38.25">
      <c r="B1745" s="7" t="s">
        <v>1660</v>
      </c>
      <c r="C1745" s="8" t="s">
        <v>1661</v>
      </c>
      <c r="D1745" s="9" t="s">
        <v>15</v>
      </c>
      <c r="E1745" s="9" t="s">
        <v>59</v>
      </c>
      <c r="F1745" s="10">
        <v>43.73</v>
      </c>
      <c r="G1745" s="10">
        <v>386.28</v>
      </c>
      <c r="H1745" s="11">
        <f t="shared" si="76"/>
        <v>16892.024399999998</v>
      </c>
    </row>
    <row r="1746" spans="2:8" ht="25.5">
      <c r="B1746" s="7" t="s">
        <v>1339</v>
      </c>
      <c r="C1746" s="8" t="s">
        <v>1340</v>
      </c>
      <c r="D1746" s="9" t="s">
        <v>15</v>
      </c>
      <c r="E1746" s="9" t="s">
        <v>388</v>
      </c>
      <c r="F1746" s="10">
        <v>235.2</v>
      </c>
      <c r="G1746" s="10">
        <v>12.62</v>
      </c>
      <c r="H1746" s="11">
        <f t="shared" si="76"/>
        <v>2968.2239999999997</v>
      </c>
    </row>
    <row r="1747" spans="2:8" ht="25.5">
      <c r="B1747" s="7" t="s">
        <v>1298</v>
      </c>
      <c r="C1747" s="8" t="s">
        <v>1299</v>
      </c>
      <c r="D1747" s="9" t="s">
        <v>15</v>
      </c>
      <c r="E1747" s="9" t="s">
        <v>388</v>
      </c>
      <c r="F1747" s="10">
        <v>105.47</v>
      </c>
      <c r="G1747" s="10">
        <v>12.04</v>
      </c>
      <c r="H1747" s="11">
        <f t="shared" si="76"/>
        <v>1269.8588</v>
      </c>
    </row>
    <row r="1748" spans="2:8" ht="25.5">
      <c r="B1748" s="7" t="s">
        <v>1329</v>
      </c>
      <c r="C1748" s="8" t="s">
        <v>1330</v>
      </c>
      <c r="D1748" s="9" t="s">
        <v>15</v>
      </c>
      <c r="E1748" s="9" t="s">
        <v>388</v>
      </c>
      <c r="F1748" s="10">
        <v>1970.49</v>
      </c>
      <c r="G1748" s="10">
        <v>9.76</v>
      </c>
      <c r="H1748" s="11">
        <f t="shared" si="76"/>
        <v>19231.982400000001</v>
      </c>
    </row>
    <row r="1749" spans="2:8" ht="25.5">
      <c r="B1749" s="7" t="s">
        <v>1363</v>
      </c>
      <c r="C1749" s="8" t="s">
        <v>1364</v>
      </c>
      <c r="D1749" s="9" t="s">
        <v>15</v>
      </c>
      <c r="E1749" s="9" t="s">
        <v>388</v>
      </c>
      <c r="F1749" s="10">
        <v>411.66</v>
      </c>
      <c r="G1749" s="10">
        <v>8.0299999999999994</v>
      </c>
      <c r="H1749" s="11">
        <f t="shared" si="76"/>
        <v>3305.6298000000002</v>
      </c>
    </row>
    <row r="1750" spans="2:8" ht="25.5">
      <c r="B1750" s="7" t="s">
        <v>1373</v>
      </c>
      <c r="C1750" s="8" t="s">
        <v>1374</v>
      </c>
      <c r="D1750" s="9" t="s">
        <v>15</v>
      </c>
      <c r="E1750" s="9" t="s">
        <v>388</v>
      </c>
      <c r="F1750" s="10">
        <v>82.75</v>
      </c>
      <c r="G1750" s="10">
        <v>6.15</v>
      </c>
      <c r="H1750" s="11">
        <f t="shared" si="76"/>
        <v>508.91250000000002</v>
      </c>
    </row>
    <row r="1751" spans="2:8" ht="25.5">
      <c r="B1751" s="7" t="s">
        <v>1331</v>
      </c>
      <c r="C1751" s="8" t="s">
        <v>1332</v>
      </c>
      <c r="D1751" s="9" t="s">
        <v>15</v>
      </c>
      <c r="E1751" s="9" t="s">
        <v>388</v>
      </c>
      <c r="F1751" s="10">
        <v>1.99</v>
      </c>
      <c r="G1751" s="10">
        <v>16.43</v>
      </c>
      <c r="H1751" s="11">
        <f t="shared" si="76"/>
        <v>32.695700000000002</v>
      </c>
    </row>
    <row r="1752" spans="2:8">
      <c r="B1752" s="6" t="s">
        <v>1778</v>
      </c>
      <c r="C1752" s="57" t="s">
        <v>1779</v>
      </c>
      <c r="D1752" s="57"/>
      <c r="E1752" s="57"/>
      <c r="F1752" s="57"/>
      <c r="G1752" s="57"/>
      <c r="H1752" s="58"/>
    </row>
    <row r="1753" spans="2:8" ht="38.25">
      <c r="B1753" s="7" t="s">
        <v>1643</v>
      </c>
      <c r="C1753" s="8" t="s">
        <v>1644</v>
      </c>
      <c r="D1753" s="9" t="s">
        <v>15</v>
      </c>
      <c r="E1753" s="9" t="s">
        <v>1645</v>
      </c>
      <c r="F1753" s="10">
        <v>77.83</v>
      </c>
      <c r="G1753" s="10">
        <v>30.33</v>
      </c>
      <c r="H1753" s="11">
        <f t="shared" ref="H1753:H1762" si="77">F1753*G1753</f>
        <v>2360.5838999999996</v>
      </c>
    </row>
    <row r="1754" spans="2:8" ht="51">
      <c r="B1754" s="7" t="s">
        <v>1756</v>
      </c>
      <c r="C1754" s="8" t="s">
        <v>1757</v>
      </c>
      <c r="D1754" s="9" t="s">
        <v>15</v>
      </c>
      <c r="E1754" s="9" t="s">
        <v>21</v>
      </c>
      <c r="F1754" s="10">
        <v>154.24</v>
      </c>
      <c r="G1754" s="10">
        <v>160.03</v>
      </c>
      <c r="H1754" s="11">
        <f t="shared" si="77"/>
        <v>24683.0272</v>
      </c>
    </row>
    <row r="1755" spans="2:8" ht="38.25">
      <c r="B1755" s="7" t="s">
        <v>1660</v>
      </c>
      <c r="C1755" s="8" t="s">
        <v>1661</v>
      </c>
      <c r="D1755" s="9" t="s">
        <v>15</v>
      </c>
      <c r="E1755" s="9" t="s">
        <v>59</v>
      </c>
      <c r="F1755" s="10">
        <v>30.52</v>
      </c>
      <c r="G1755" s="10">
        <v>386.28</v>
      </c>
      <c r="H1755" s="11">
        <f t="shared" si="77"/>
        <v>11789.265599999999</v>
      </c>
    </row>
    <row r="1756" spans="2:8" ht="89.25">
      <c r="B1756" s="7" t="s">
        <v>1780</v>
      </c>
      <c r="C1756" s="8" t="s">
        <v>1781</v>
      </c>
      <c r="D1756" s="9" t="s">
        <v>15</v>
      </c>
      <c r="E1756" s="9" t="s">
        <v>388</v>
      </c>
      <c r="F1756" s="10">
        <v>15.4</v>
      </c>
      <c r="G1756" s="10">
        <v>15.13</v>
      </c>
      <c r="H1756" s="11">
        <f t="shared" si="77"/>
        <v>233.00200000000001</v>
      </c>
    </row>
    <row r="1757" spans="2:8" ht="89.25">
      <c r="B1757" s="7" t="s">
        <v>1397</v>
      </c>
      <c r="C1757" s="8" t="s">
        <v>1398</v>
      </c>
      <c r="D1757" s="9" t="s">
        <v>15</v>
      </c>
      <c r="E1757" s="9" t="s">
        <v>388</v>
      </c>
      <c r="F1757" s="10">
        <v>26.95</v>
      </c>
      <c r="G1757" s="10">
        <v>13.7</v>
      </c>
      <c r="H1757" s="11">
        <f t="shared" si="77"/>
        <v>369.21499999999997</v>
      </c>
    </row>
    <row r="1758" spans="2:8" ht="89.25">
      <c r="B1758" s="7" t="s">
        <v>1758</v>
      </c>
      <c r="C1758" s="8" t="s">
        <v>1759</v>
      </c>
      <c r="D1758" s="9" t="s">
        <v>15</v>
      </c>
      <c r="E1758" s="9" t="s">
        <v>388</v>
      </c>
      <c r="F1758" s="10">
        <v>690.85</v>
      </c>
      <c r="G1758" s="10">
        <v>12.84</v>
      </c>
      <c r="H1758" s="11">
        <f t="shared" si="77"/>
        <v>8870.514000000001</v>
      </c>
    </row>
    <row r="1759" spans="2:8" ht="89.25">
      <c r="B1759" s="7" t="s">
        <v>1399</v>
      </c>
      <c r="C1759" s="8" t="s">
        <v>1400</v>
      </c>
      <c r="D1759" s="9" t="s">
        <v>15</v>
      </c>
      <c r="E1759" s="9" t="s">
        <v>388</v>
      </c>
      <c r="F1759" s="10">
        <v>50.59</v>
      </c>
      <c r="G1759" s="10">
        <v>10.35</v>
      </c>
      <c r="H1759" s="11">
        <f t="shared" si="77"/>
        <v>523.60649999999998</v>
      </c>
    </row>
    <row r="1760" spans="2:8" ht="89.25">
      <c r="B1760" s="7" t="s">
        <v>1760</v>
      </c>
      <c r="C1760" s="8" t="s">
        <v>1761</v>
      </c>
      <c r="D1760" s="9" t="s">
        <v>15</v>
      </c>
      <c r="E1760" s="9" t="s">
        <v>388</v>
      </c>
      <c r="F1760" s="10">
        <v>679</v>
      </c>
      <c r="G1760" s="10">
        <v>8.48</v>
      </c>
      <c r="H1760" s="11">
        <f t="shared" si="77"/>
        <v>5757.92</v>
      </c>
    </row>
    <row r="1761" spans="2:8" ht="89.25">
      <c r="B1761" s="7" t="s">
        <v>1762</v>
      </c>
      <c r="C1761" s="8" t="s">
        <v>1763</v>
      </c>
      <c r="D1761" s="9" t="s">
        <v>15</v>
      </c>
      <c r="E1761" s="9" t="s">
        <v>388</v>
      </c>
      <c r="F1761" s="10">
        <v>621.73</v>
      </c>
      <c r="G1761" s="10">
        <v>6.47</v>
      </c>
      <c r="H1761" s="11">
        <f t="shared" si="77"/>
        <v>4022.5931</v>
      </c>
    </row>
    <row r="1762" spans="2:8" ht="89.25">
      <c r="B1762" s="7" t="s">
        <v>1782</v>
      </c>
      <c r="C1762" s="8" t="s">
        <v>1783</v>
      </c>
      <c r="D1762" s="9" t="s">
        <v>15</v>
      </c>
      <c r="E1762" s="9" t="s">
        <v>388</v>
      </c>
      <c r="F1762" s="10">
        <v>3102.33</v>
      </c>
      <c r="G1762" s="10">
        <v>5.72</v>
      </c>
      <c r="H1762" s="11">
        <f t="shared" si="77"/>
        <v>17745.327600000001</v>
      </c>
    </row>
    <row r="1763" spans="2:8">
      <c r="B1763" s="6" t="s">
        <v>1784</v>
      </c>
      <c r="C1763" s="57" t="s">
        <v>1785</v>
      </c>
      <c r="D1763" s="57"/>
      <c r="E1763" s="57"/>
      <c r="F1763" s="57"/>
      <c r="G1763" s="57"/>
      <c r="H1763" s="58"/>
    </row>
    <row r="1764" spans="2:8" ht="89.25">
      <c r="B1764" s="7" t="s">
        <v>1678</v>
      </c>
      <c r="C1764" s="8" t="s">
        <v>1679</v>
      </c>
      <c r="D1764" s="9" t="s">
        <v>15</v>
      </c>
      <c r="E1764" s="9" t="s">
        <v>21</v>
      </c>
      <c r="F1764" s="10">
        <v>170.32</v>
      </c>
      <c r="G1764" s="10">
        <v>77.75</v>
      </c>
      <c r="H1764" s="11">
        <f>F1764*G1764</f>
        <v>13242.38</v>
      </c>
    </row>
    <row r="1765" spans="2:8" ht="38.25">
      <c r="B1765" s="7" t="s">
        <v>1660</v>
      </c>
      <c r="C1765" s="8" t="s">
        <v>1661</v>
      </c>
      <c r="D1765" s="9" t="s">
        <v>15</v>
      </c>
      <c r="E1765" s="9" t="s">
        <v>59</v>
      </c>
      <c r="F1765" s="10">
        <v>12.16</v>
      </c>
      <c r="G1765" s="10">
        <v>386.28</v>
      </c>
      <c r="H1765" s="11">
        <f>F1765*G1765</f>
        <v>4697.1647999999996</v>
      </c>
    </row>
    <row r="1766" spans="2:8" ht="25.5">
      <c r="B1766" s="7" t="s">
        <v>1329</v>
      </c>
      <c r="C1766" s="8" t="s">
        <v>1330</v>
      </c>
      <c r="D1766" s="9" t="s">
        <v>15</v>
      </c>
      <c r="E1766" s="9" t="s">
        <v>388</v>
      </c>
      <c r="F1766" s="10">
        <v>281.5</v>
      </c>
      <c r="G1766" s="10">
        <v>9.76</v>
      </c>
      <c r="H1766" s="11">
        <f>F1766*G1766</f>
        <v>2747.44</v>
      </c>
    </row>
    <row r="1767" spans="2:8" ht="25.5">
      <c r="B1767" s="7" t="s">
        <v>1331</v>
      </c>
      <c r="C1767" s="8" t="s">
        <v>1332</v>
      </c>
      <c r="D1767" s="9" t="s">
        <v>15</v>
      </c>
      <c r="E1767" s="9" t="s">
        <v>388</v>
      </c>
      <c r="F1767" s="10">
        <v>1011.22</v>
      </c>
      <c r="G1767" s="10">
        <v>16.43</v>
      </c>
      <c r="H1767" s="11">
        <f>F1767*G1767</f>
        <v>16614.3446</v>
      </c>
    </row>
    <row r="1768" spans="2:8">
      <c r="B1768" s="6" t="s">
        <v>1786</v>
      </c>
      <c r="C1768" s="57" t="s">
        <v>1787</v>
      </c>
      <c r="D1768" s="57"/>
      <c r="E1768" s="57"/>
      <c r="F1768" s="57"/>
      <c r="G1768" s="57"/>
      <c r="H1768" s="58"/>
    </row>
    <row r="1769" spans="2:8" ht="63.75">
      <c r="B1769" s="7" t="s">
        <v>1788</v>
      </c>
      <c r="C1769" s="8" t="s">
        <v>1789</v>
      </c>
      <c r="D1769" s="9" t="s">
        <v>15</v>
      </c>
      <c r="E1769" s="9" t="s">
        <v>42</v>
      </c>
      <c r="F1769" s="10">
        <v>371.02</v>
      </c>
      <c r="G1769" s="10">
        <v>18.579999999999998</v>
      </c>
      <c r="H1769" s="11">
        <f t="shared" ref="H1769:H1778" si="78">F1769*G1769</f>
        <v>6893.5515999999989</v>
      </c>
    </row>
    <row r="1770" spans="2:8" ht="38.25">
      <c r="B1770" s="7" t="s">
        <v>1643</v>
      </c>
      <c r="C1770" s="8" t="s">
        <v>1644</v>
      </c>
      <c r="D1770" s="9" t="s">
        <v>15</v>
      </c>
      <c r="E1770" s="9" t="s">
        <v>1645</v>
      </c>
      <c r="F1770" s="10">
        <v>249.6</v>
      </c>
      <c r="G1770" s="10">
        <v>30.33</v>
      </c>
      <c r="H1770" s="11">
        <f t="shared" si="78"/>
        <v>7570.3679999999995</v>
      </c>
    </row>
    <row r="1771" spans="2:8">
      <c r="B1771" s="7" t="s">
        <v>1748</v>
      </c>
      <c r="C1771" s="8" t="s">
        <v>1749</v>
      </c>
      <c r="D1771" s="9" t="s">
        <v>15</v>
      </c>
      <c r="E1771" s="9" t="s">
        <v>335</v>
      </c>
      <c r="F1771" s="10">
        <v>30</v>
      </c>
      <c r="G1771" s="10">
        <v>99.31</v>
      </c>
      <c r="H1771" s="11">
        <f t="shared" si="78"/>
        <v>2979.3</v>
      </c>
    </row>
    <row r="1772" spans="2:8" ht="63.75">
      <c r="B1772" s="7" t="s">
        <v>1790</v>
      </c>
      <c r="C1772" s="8" t="s">
        <v>1791</v>
      </c>
      <c r="D1772" s="9" t="s">
        <v>15</v>
      </c>
      <c r="E1772" s="9" t="s">
        <v>21</v>
      </c>
      <c r="F1772" s="10">
        <v>278.70999999999998</v>
      </c>
      <c r="G1772" s="10">
        <v>174.79</v>
      </c>
      <c r="H1772" s="11">
        <f t="shared" si="78"/>
        <v>48715.720899999993</v>
      </c>
    </row>
    <row r="1773" spans="2:8" ht="38.25">
      <c r="B1773" s="7" t="s">
        <v>1660</v>
      </c>
      <c r="C1773" s="8" t="s">
        <v>1661</v>
      </c>
      <c r="D1773" s="9" t="s">
        <v>15</v>
      </c>
      <c r="E1773" s="9" t="s">
        <v>59</v>
      </c>
      <c r="F1773" s="10">
        <v>97.88</v>
      </c>
      <c r="G1773" s="10">
        <v>386.28</v>
      </c>
      <c r="H1773" s="11">
        <f t="shared" si="78"/>
        <v>37809.086399999993</v>
      </c>
    </row>
    <row r="1774" spans="2:8" ht="63.75">
      <c r="B1774" s="7" t="s">
        <v>1387</v>
      </c>
      <c r="C1774" s="8" t="s">
        <v>1388</v>
      </c>
      <c r="D1774" s="9" t="s">
        <v>15</v>
      </c>
      <c r="E1774" s="9" t="s">
        <v>388</v>
      </c>
      <c r="F1774" s="10">
        <v>85</v>
      </c>
      <c r="G1774" s="10">
        <v>10.39</v>
      </c>
      <c r="H1774" s="11">
        <f t="shared" si="78"/>
        <v>883.15000000000009</v>
      </c>
    </row>
    <row r="1775" spans="2:8" ht="63.75">
      <c r="B1775" s="7" t="s">
        <v>1381</v>
      </c>
      <c r="C1775" s="8" t="s">
        <v>1382</v>
      </c>
      <c r="D1775" s="9" t="s">
        <v>15</v>
      </c>
      <c r="E1775" s="9" t="s">
        <v>388</v>
      </c>
      <c r="F1775" s="10">
        <v>799</v>
      </c>
      <c r="G1775" s="10">
        <v>9.6999999999999993</v>
      </c>
      <c r="H1775" s="11">
        <f t="shared" si="78"/>
        <v>7750.2999999999993</v>
      </c>
    </row>
    <row r="1776" spans="2:8" ht="63.75">
      <c r="B1776" s="7" t="s">
        <v>1744</v>
      </c>
      <c r="C1776" s="8" t="s">
        <v>1745</v>
      </c>
      <c r="D1776" s="9" t="s">
        <v>15</v>
      </c>
      <c r="E1776" s="9" t="s">
        <v>388</v>
      </c>
      <c r="F1776" s="10">
        <v>8245</v>
      </c>
      <c r="G1776" s="10">
        <v>7.69</v>
      </c>
      <c r="H1776" s="11">
        <f t="shared" si="78"/>
        <v>63404.05</v>
      </c>
    </row>
    <row r="1777" spans="2:8" ht="63.75">
      <c r="B1777" s="7" t="s">
        <v>1383</v>
      </c>
      <c r="C1777" s="8" t="s">
        <v>1384</v>
      </c>
      <c r="D1777" s="9" t="s">
        <v>15</v>
      </c>
      <c r="E1777" s="9" t="s">
        <v>388</v>
      </c>
      <c r="F1777" s="10">
        <v>1088</v>
      </c>
      <c r="G1777" s="10">
        <v>6.61</v>
      </c>
      <c r="H1777" s="11">
        <f t="shared" si="78"/>
        <v>7191.68</v>
      </c>
    </row>
    <row r="1778" spans="2:8" ht="63.75">
      <c r="B1778" s="7" t="s">
        <v>1750</v>
      </c>
      <c r="C1778" s="8" t="s">
        <v>1751</v>
      </c>
      <c r="D1778" s="9" t="s">
        <v>15</v>
      </c>
      <c r="E1778" s="9" t="s">
        <v>388</v>
      </c>
      <c r="F1778" s="10">
        <v>4097</v>
      </c>
      <c r="G1778" s="10">
        <v>6.03</v>
      </c>
      <c r="H1778" s="11">
        <f t="shared" si="78"/>
        <v>24704.91</v>
      </c>
    </row>
    <row r="1779" spans="2:8">
      <c r="B1779" s="6" t="s">
        <v>1792</v>
      </c>
      <c r="C1779" s="57" t="s">
        <v>1793</v>
      </c>
      <c r="D1779" s="57"/>
      <c r="E1779" s="57"/>
      <c r="F1779" s="57"/>
      <c r="G1779" s="57"/>
      <c r="H1779" s="58"/>
    </row>
    <row r="1780" spans="2:8" ht="51">
      <c r="B1780" s="7" t="s">
        <v>1662</v>
      </c>
      <c r="C1780" s="8" t="s">
        <v>1663</v>
      </c>
      <c r="D1780" s="9" t="s">
        <v>15</v>
      </c>
      <c r="E1780" s="9" t="s">
        <v>59</v>
      </c>
      <c r="F1780" s="10">
        <v>26.36</v>
      </c>
      <c r="G1780" s="10">
        <v>422.12</v>
      </c>
      <c r="H1780" s="11">
        <f>F1780*G1780</f>
        <v>11127.083199999999</v>
      </c>
    </row>
    <row r="1781" spans="2:8" ht="51">
      <c r="B1781" s="7" t="s">
        <v>484</v>
      </c>
      <c r="C1781" s="8" t="s">
        <v>485</v>
      </c>
      <c r="D1781" s="9" t="s">
        <v>15</v>
      </c>
      <c r="E1781" s="9" t="s">
        <v>59</v>
      </c>
      <c r="F1781" s="10">
        <v>3.73</v>
      </c>
      <c r="G1781" s="10">
        <v>312.37</v>
      </c>
      <c r="H1781" s="11">
        <f>F1781*G1781</f>
        <v>1165.1401000000001</v>
      </c>
    </row>
    <row r="1782" spans="2:8" ht="63.75">
      <c r="B1782" s="7" t="s">
        <v>60</v>
      </c>
      <c r="C1782" s="8" t="s">
        <v>61</v>
      </c>
      <c r="D1782" s="9" t="s">
        <v>15</v>
      </c>
      <c r="E1782" s="9" t="s">
        <v>21</v>
      </c>
      <c r="F1782" s="10">
        <v>263.56</v>
      </c>
      <c r="G1782" s="10">
        <v>29.09</v>
      </c>
      <c r="H1782" s="11">
        <f>F1782*G1782</f>
        <v>7666.9603999999999</v>
      </c>
    </row>
    <row r="1783" spans="2:8">
      <c r="B1783" s="6" t="s">
        <v>1794</v>
      </c>
      <c r="C1783" s="57" t="s">
        <v>1795</v>
      </c>
      <c r="D1783" s="57"/>
      <c r="E1783" s="57"/>
      <c r="F1783" s="57"/>
      <c r="G1783" s="57"/>
      <c r="H1783" s="58"/>
    </row>
    <row r="1784" spans="2:8" ht="89.25">
      <c r="B1784" s="7" t="s">
        <v>1734</v>
      </c>
      <c r="C1784" s="8" t="s">
        <v>1735</v>
      </c>
      <c r="D1784" s="9" t="s">
        <v>15</v>
      </c>
      <c r="E1784" s="9" t="s">
        <v>21</v>
      </c>
      <c r="F1784" s="10">
        <v>26.05</v>
      </c>
      <c r="G1784" s="10">
        <v>62.27</v>
      </c>
      <c r="H1784" s="11">
        <f t="shared" ref="H1784:H1790" si="79">F1784*G1784</f>
        <v>1622.1335000000001</v>
      </c>
    </row>
    <row r="1785" spans="2:8" ht="38.25">
      <c r="B1785" s="7" t="s">
        <v>1660</v>
      </c>
      <c r="C1785" s="8" t="s">
        <v>1661</v>
      </c>
      <c r="D1785" s="9" t="s">
        <v>15</v>
      </c>
      <c r="E1785" s="9" t="s">
        <v>59</v>
      </c>
      <c r="F1785" s="10">
        <v>1.4</v>
      </c>
      <c r="G1785" s="10">
        <v>386.28</v>
      </c>
      <c r="H1785" s="11">
        <f t="shared" si="79"/>
        <v>540.79199999999992</v>
      </c>
    </row>
    <row r="1786" spans="2:8" ht="25.5">
      <c r="B1786" s="7" t="s">
        <v>1339</v>
      </c>
      <c r="C1786" s="8" t="s">
        <v>1340</v>
      </c>
      <c r="D1786" s="9" t="s">
        <v>15</v>
      </c>
      <c r="E1786" s="9" t="s">
        <v>388</v>
      </c>
      <c r="F1786" s="10">
        <v>26.99</v>
      </c>
      <c r="G1786" s="10">
        <v>12.62</v>
      </c>
      <c r="H1786" s="11">
        <f t="shared" si="79"/>
        <v>340.61379999999997</v>
      </c>
    </row>
    <row r="1787" spans="2:8" ht="25.5">
      <c r="B1787" s="7" t="s">
        <v>1329</v>
      </c>
      <c r="C1787" s="8" t="s">
        <v>1330</v>
      </c>
      <c r="D1787" s="9" t="s">
        <v>15</v>
      </c>
      <c r="E1787" s="9" t="s">
        <v>388</v>
      </c>
      <c r="F1787" s="10">
        <v>17.52</v>
      </c>
      <c r="G1787" s="10">
        <v>9.76</v>
      </c>
      <c r="H1787" s="11">
        <f t="shared" si="79"/>
        <v>170.99519999999998</v>
      </c>
    </row>
    <row r="1788" spans="2:8" ht="25.5">
      <c r="B1788" s="7" t="s">
        <v>1363</v>
      </c>
      <c r="C1788" s="8" t="s">
        <v>1364</v>
      </c>
      <c r="D1788" s="9" t="s">
        <v>15</v>
      </c>
      <c r="E1788" s="9" t="s">
        <v>388</v>
      </c>
      <c r="F1788" s="10">
        <v>194.88</v>
      </c>
      <c r="G1788" s="10">
        <v>8.0299999999999994</v>
      </c>
      <c r="H1788" s="11">
        <f t="shared" si="79"/>
        <v>1564.8863999999999</v>
      </c>
    </row>
    <row r="1789" spans="2:8" ht="25.5">
      <c r="B1789" s="7" t="s">
        <v>1373</v>
      </c>
      <c r="C1789" s="8" t="s">
        <v>1374</v>
      </c>
      <c r="D1789" s="9" t="s">
        <v>15</v>
      </c>
      <c r="E1789" s="9" t="s">
        <v>388</v>
      </c>
      <c r="F1789" s="10">
        <v>150.72999999999999</v>
      </c>
      <c r="G1789" s="10">
        <v>6.15</v>
      </c>
      <c r="H1789" s="11">
        <f t="shared" si="79"/>
        <v>926.98950000000002</v>
      </c>
    </row>
    <row r="1790" spans="2:8" ht="25.5">
      <c r="B1790" s="7" t="s">
        <v>1331</v>
      </c>
      <c r="C1790" s="8" t="s">
        <v>1332</v>
      </c>
      <c r="D1790" s="9" t="s">
        <v>15</v>
      </c>
      <c r="E1790" s="9" t="s">
        <v>388</v>
      </c>
      <c r="F1790" s="10">
        <v>9.5299999999999994</v>
      </c>
      <c r="G1790" s="10">
        <v>16.43</v>
      </c>
      <c r="H1790" s="11">
        <f t="shared" si="79"/>
        <v>156.5779</v>
      </c>
    </row>
    <row r="1791" spans="2:8">
      <c r="B1791" s="6" t="s">
        <v>1796</v>
      </c>
      <c r="C1791" s="57" t="s">
        <v>1797</v>
      </c>
      <c r="D1791" s="57"/>
      <c r="E1791" s="57"/>
      <c r="F1791" s="57"/>
      <c r="G1791" s="57"/>
      <c r="H1791" s="58"/>
    </row>
    <row r="1792" spans="2:8" ht="51">
      <c r="B1792" s="7" t="s">
        <v>1772</v>
      </c>
      <c r="C1792" s="8" t="s">
        <v>1773</v>
      </c>
      <c r="D1792" s="9" t="s">
        <v>15</v>
      </c>
      <c r="E1792" s="9" t="s">
        <v>21</v>
      </c>
      <c r="F1792" s="10">
        <v>112.73</v>
      </c>
      <c r="G1792" s="10">
        <v>154.66</v>
      </c>
      <c r="H1792" s="11">
        <f t="shared" ref="H1792:H1800" si="80">F1792*G1792</f>
        <v>17434.821800000002</v>
      </c>
    </row>
    <row r="1793" spans="2:8" ht="38.25">
      <c r="B1793" s="7" t="s">
        <v>1660</v>
      </c>
      <c r="C1793" s="8" t="s">
        <v>1661</v>
      </c>
      <c r="D1793" s="9" t="s">
        <v>15</v>
      </c>
      <c r="E1793" s="9" t="s">
        <v>59</v>
      </c>
      <c r="F1793" s="10">
        <v>11.64</v>
      </c>
      <c r="G1793" s="10">
        <v>386.28</v>
      </c>
      <c r="H1793" s="11">
        <f t="shared" si="80"/>
        <v>4496.2991999999995</v>
      </c>
    </row>
    <row r="1794" spans="2:8" ht="25.5">
      <c r="B1794" s="7" t="s">
        <v>1339</v>
      </c>
      <c r="C1794" s="8" t="s">
        <v>1340</v>
      </c>
      <c r="D1794" s="9" t="s">
        <v>15</v>
      </c>
      <c r="E1794" s="9" t="s">
        <v>388</v>
      </c>
      <c r="F1794" s="10">
        <v>147</v>
      </c>
      <c r="G1794" s="10">
        <v>12.62</v>
      </c>
      <c r="H1794" s="11">
        <f t="shared" si="80"/>
        <v>1855.1399999999999</v>
      </c>
    </row>
    <row r="1795" spans="2:8" ht="25.5">
      <c r="B1795" s="7" t="s">
        <v>1298</v>
      </c>
      <c r="C1795" s="8" t="s">
        <v>1299</v>
      </c>
      <c r="D1795" s="9" t="s">
        <v>15</v>
      </c>
      <c r="E1795" s="9" t="s">
        <v>388</v>
      </c>
      <c r="F1795" s="10">
        <v>179</v>
      </c>
      <c r="G1795" s="10">
        <v>12.04</v>
      </c>
      <c r="H1795" s="11">
        <f t="shared" si="80"/>
        <v>2155.16</v>
      </c>
    </row>
    <row r="1796" spans="2:8" ht="25.5">
      <c r="B1796" s="7" t="s">
        <v>1329</v>
      </c>
      <c r="C1796" s="8" t="s">
        <v>1330</v>
      </c>
      <c r="D1796" s="9" t="s">
        <v>15</v>
      </c>
      <c r="E1796" s="9" t="s">
        <v>388</v>
      </c>
      <c r="F1796" s="10">
        <v>12</v>
      </c>
      <c r="G1796" s="10">
        <v>9.76</v>
      </c>
      <c r="H1796" s="11">
        <f t="shared" si="80"/>
        <v>117.12</v>
      </c>
    </row>
    <row r="1797" spans="2:8" ht="25.5">
      <c r="B1797" s="7" t="s">
        <v>1363</v>
      </c>
      <c r="C1797" s="8" t="s">
        <v>1364</v>
      </c>
      <c r="D1797" s="9" t="s">
        <v>15</v>
      </c>
      <c r="E1797" s="9" t="s">
        <v>388</v>
      </c>
      <c r="F1797" s="10">
        <v>69</v>
      </c>
      <c r="G1797" s="10">
        <v>8.0299999999999994</v>
      </c>
      <c r="H1797" s="11">
        <f t="shared" si="80"/>
        <v>554.06999999999994</v>
      </c>
    </row>
    <row r="1798" spans="2:8" ht="25.5">
      <c r="B1798" s="7" t="s">
        <v>1373</v>
      </c>
      <c r="C1798" s="8" t="s">
        <v>1374</v>
      </c>
      <c r="D1798" s="9" t="s">
        <v>15</v>
      </c>
      <c r="E1798" s="9" t="s">
        <v>388</v>
      </c>
      <c r="F1798" s="10">
        <v>652</v>
      </c>
      <c r="G1798" s="10">
        <v>6.15</v>
      </c>
      <c r="H1798" s="11">
        <f t="shared" si="80"/>
        <v>4009.8</v>
      </c>
    </row>
    <row r="1799" spans="2:8" ht="25.5">
      <c r="B1799" s="7" t="s">
        <v>1650</v>
      </c>
      <c r="C1799" s="8" t="s">
        <v>1651</v>
      </c>
      <c r="D1799" s="9" t="s">
        <v>15</v>
      </c>
      <c r="E1799" s="9" t="s">
        <v>388</v>
      </c>
      <c r="F1799" s="10">
        <v>261</v>
      </c>
      <c r="G1799" s="10">
        <v>5.52</v>
      </c>
      <c r="H1799" s="11">
        <f t="shared" si="80"/>
        <v>1440.7199999999998</v>
      </c>
    </row>
    <row r="1800" spans="2:8" ht="25.5">
      <c r="B1800" s="7" t="s">
        <v>1667</v>
      </c>
      <c r="C1800" s="8" t="s">
        <v>1668</v>
      </c>
      <c r="D1800" s="9" t="s">
        <v>15</v>
      </c>
      <c r="E1800" s="9" t="s">
        <v>388</v>
      </c>
      <c r="F1800" s="10">
        <v>21</v>
      </c>
      <c r="G1800" s="10">
        <v>5.97</v>
      </c>
      <c r="H1800" s="11">
        <f t="shared" si="80"/>
        <v>125.36999999999999</v>
      </c>
    </row>
    <row r="1801" spans="2:8">
      <c r="B1801" s="6" t="s">
        <v>1798</v>
      </c>
      <c r="C1801" s="57" t="s">
        <v>1799</v>
      </c>
      <c r="D1801" s="57"/>
      <c r="E1801" s="57"/>
      <c r="F1801" s="57"/>
      <c r="G1801" s="57"/>
      <c r="H1801" s="58"/>
    </row>
    <row r="1802" spans="2:8" ht="51">
      <c r="B1802" s="7" t="s">
        <v>1772</v>
      </c>
      <c r="C1802" s="8" t="s">
        <v>1773</v>
      </c>
      <c r="D1802" s="9" t="s">
        <v>15</v>
      </c>
      <c r="E1802" s="9" t="s">
        <v>21</v>
      </c>
      <c r="F1802" s="10">
        <v>18.2</v>
      </c>
      <c r="G1802" s="10">
        <v>154.66</v>
      </c>
      <c r="H1802" s="11">
        <f>F1802*G1802</f>
        <v>2814.8119999999999</v>
      </c>
    </row>
    <row r="1803" spans="2:8" ht="38.25">
      <c r="B1803" s="7" t="s">
        <v>1660</v>
      </c>
      <c r="C1803" s="8" t="s">
        <v>1661</v>
      </c>
      <c r="D1803" s="9" t="s">
        <v>15</v>
      </c>
      <c r="E1803" s="9" t="s">
        <v>59</v>
      </c>
      <c r="F1803" s="10">
        <v>1.64</v>
      </c>
      <c r="G1803" s="10">
        <v>386.28</v>
      </c>
      <c r="H1803" s="11">
        <f>F1803*G1803</f>
        <v>633.49919999999997</v>
      </c>
    </row>
    <row r="1804" spans="2:8">
      <c r="B1804" s="6" t="s">
        <v>1800</v>
      </c>
      <c r="C1804" s="57" t="s">
        <v>1801</v>
      </c>
      <c r="D1804" s="57"/>
      <c r="E1804" s="57"/>
      <c r="F1804" s="57"/>
      <c r="G1804" s="57"/>
      <c r="H1804" s="58"/>
    </row>
    <row r="1805" spans="2:8" ht="38.25">
      <c r="B1805" s="7" t="s">
        <v>1766</v>
      </c>
      <c r="C1805" s="8" t="s">
        <v>1767</v>
      </c>
      <c r="D1805" s="9" t="s">
        <v>15</v>
      </c>
      <c r="E1805" s="9" t="s">
        <v>21</v>
      </c>
      <c r="F1805" s="10">
        <v>17.72</v>
      </c>
      <c r="G1805" s="10">
        <v>61.92</v>
      </c>
      <c r="H1805" s="11">
        <f t="shared" ref="H1805:H1811" si="81">F1805*G1805</f>
        <v>1097.2223999999999</v>
      </c>
    </row>
    <row r="1806" spans="2:8" ht="38.25">
      <c r="B1806" s="7" t="s">
        <v>1660</v>
      </c>
      <c r="C1806" s="8" t="s">
        <v>1661</v>
      </c>
      <c r="D1806" s="9" t="s">
        <v>15</v>
      </c>
      <c r="E1806" s="9" t="s">
        <v>59</v>
      </c>
      <c r="F1806" s="10">
        <v>52.06</v>
      </c>
      <c r="G1806" s="10">
        <v>386.28</v>
      </c>
      <c r="H1806" s="11">
        <f t="shared" si="81"/>
        <v>20109.736799999999</v>
      </c>
    </row>
    <row r="1807" spans="2:8" ht="76.5">
      <c r="B1807" s="7" t="s">
        <v>1337</v>
      </c>
      <c r="C1807" s="8" t="s">
        <v>1338</v>
      </c>
      <c r="D1807" s="9" t="s">
        <v>15</v>
      </c>
      <c r="E1807" s="9" t="s">
        <v>59</v>
      </c>
      <c r="F1807" s="10">
        <v>13.01</v>
      </c>
      <c r="G1807" s="10">
        <v>365.79</v>
      </c>
      <c r="H1807" s="11">
        <f t="shared" si="81"/>
        <v>4758.9279000000006</v>
      </c>
    </row>
    <row r="1808" spans="2:8" ht="63.75">
      <c r="B1808" s="7" t="s">
        <v>1387</v>
      </c>
      <c r="C1808" s="8" t="s">
        <v>1388</v>
      </c>
      <c r="D1808" s="9" t="s">
        <v>15</v>
      </c>
      <c r="E1808" s="9" t="s">
        <v>388</v>
      </c>
      <c r="F1808" s="10">
        <v>55</v>
      </c>
      <c r="G1808" s="10">
        <v>10.39</v>
      </c>
      <c r="H1808" s="11">
        <f t="shared" si="81"/>
        <v>571.45000000000005</v>
      </c>
    </row>
    <row r="1809" spans="2:8" ht="63.75">
      <c r="B1809" s="7" t="s">
        <v>1381</v>
      </c>
      <c r="C1809" s="8" t="s">
        <v>1382</v>
      </c>
      <c r="D1809" s="9" t="s">
        <v>15</v>
      </c>
      <c r="E1809" s="9" t="s">
        <v>388</v>
      </c>
      <c r="F1809" s="10">
        <v>3266</v>
      </c>
      <c r="G1809" s="10">
        <v>9.6999999999999993</v>
      </c>
      <c r="H1809" s="11">
        <f t="shared" si="81"/>
        <v>31680.199999999997</v>
      </c>
    </row>
    <row r="1810" spans="2:8" ht="63.75">
      <c r="B1810" s="7" t="s">
        <v>1744</v>
      </c>
      <c r="C1810" s="8" t="s">
        <v>1745</v>
      </c>
      <c r="D1810" s="9" t="s">
        <v>15</v>
      </c>
      <c r="E1810" s="9" t="s">
        <v>388</v>
      </c>
      <c r="F1810" s="10">
        <v>19</v>
      </c>
      <c r="G1810" s="10">
        <v>7.69</v>
      </c>
      <c r="H1810" s="11">
        <f t="shared" si="81"/>
        <v>146.11000000000001</v>
      </c>
    </row>
    <row r="1811" spans="2:8" ht="63.75">
      <c r="B1811" s="7" t="s">
        <v>1383</v>
      </c>
      <c r="C1811" s="8" t="s">
        <v>1384</v>
      </c>
      <c r="D1811" s="9" t="s">
        <v>15</v>
      </c>
      <c r="E1811" s="9" t="s">
        <v>388</v>
      </c>
      <c r="F1811" s="10">
        <v>35</v>
      </c>
      <c r="G1811" s="10">
        <v>6.61</v>
      </c>
      <c r="H1811" s="11">
        <f t="shared" si="81"/>
        <v>231.35000000000002</v>
      </c>
    </row>
    <row r="1812" spans="2:8">
      <c r="B1812" s="6" t="s">
        <v>1802</v>
      </c>
      <c r="C1812" s="57" t="s">
        <v>1803</v>
      </c>
      <c r="D1812" s="57"/>
      <c r="E1812" s="57"/>
      <c r="F1812" s="57"/>
      <c r="G1812" s="57"/>
      <c r="H1812" s="58"/>
    </row>
    <row r="1813" spans="2:8" ht="38.25">
      <c r="B1813" s="7" t="s">
        <v>1766</v>
      </c>
      <c r="C1813" s="8" t="s">
        <v>1767</v>
      </c>
      <c r="D1813" s="9" t="s">
        <v>15</v>
      </c>
      <c r="E1813" s="9" t="s">
        <v>21</v>
      </c>
      <c r="F1813" s="10">
        <v>17.72</v>
      </c>
      <c r="G1813" s="10">
        <v>61.92</v>
      </c>
      <c r="H1813" s="11">
        <f>F1813*G1813</f>
        <v>1097.2223999999999</v>
      </c>
    </row>
    <row r="1814" spans="2:8" ht="38.25">
      <c r="B1814" s="7" t="s">
        <v>1660</v>
      </c>
      <c r="C1814" s="8" t="s">
        <v>1661</v>
      </c>
      <c r="D1814" s="9" t="s">
        <v>15</v>
      </c>
      <c r="E1814" s="9" t="s">
        <v>59</v>
      </c>
      <c r="F1814" s="10">
        <v>29.89</v>
      </c>
      <c r="G1814" s="10">
        <v>386.28</v>
      </c>
      <c r="H1814" s="11">
        <f>F1814*G1814</f>
        <v>11545.9092</v>
      </c>
    </row>
    <row r="1815" spans="2:8" ht="76.5">
      <c r="B1815" s="7" t="s">
        <v>1337</v>
      </c>
      <c r="C1815" s="8" t="s">
        <v>1338</v>
      </c>
      <c r="D1815" s="9" t="s">
        <v>15</v>
      </c>
      <c r="E1815" s="9" t="s">
        <v>59</v>
      </c>
      <c r="F1815" s="10">
        <v>6.83</v>
      </c>
      <c r="G1815" s="10">
        <v>365.79</v>
      </c>
      <c r="H1815" s="11">
        <f>F1815*G1815</f>
        <v>2498.3457000000003</v>
      </c>
    </row>
    <row r="1816" spans="2:8" ht="63.75">
      <c r="B1816" s="7" t="s">
        <v>1381</v>
      </c>
      <c r="C1816" s="8" t="s">
        <v>1382</v>
      </c>
      <c r="D1816" s="9" t="s">
        <v>15</v>
      </c>
      <c r="E1816" s="9" t="s">
        <v>388</v>
      </c>
      <c r="F1816" s="10">
        <v>894</v>
      </c>
      <c r="G1816" s="10">
        <v>9.6999999999999993</v>
      </c>
      <c r="H1816" s="11">
        <f>F1816*G1816</f>
        <v>8671.7999999999993</v>
      </c>
    </row>
    <row r="1817" spans="2:8">
      <c r="B1817" s="6" t="s">
        <v>1804</v>
      </c>
      <c r="C1817" s="57" t="s">
        <v>1805</v>
      </c>
      <c r="D1817" s="57"/>
      <c r="E1817" s="57"/>
      <c r="F1817" s="57"/>
      <c r="G1817" s="57"/>
      <c r="H1817" s="58"/>
    </row>
    <row r="1818" spans="2:8" ht="63.75">
      <c r="B1818" s="7" t="s">
        <v>1806</v>
      </c>
      <c r="C1818" s="8" t="s">
        <v>1807</v>
      </c>
      <c r="D1818" s="9" t="s">
        <v>15</v>
      </c>
      <c r="E1818" s="9" t="s">
        <v>21</v>
      </c>
      <c r="F1818" s="10">
        <v>134.84</v>
      </c>
      <c r="G1818" s="10">
        <v>40.08</v>
      </c>
      <c r="H1818" s="11">
        <f t="shared" ref="H1818:H1823" si="82">F1818*G1818</f>
        <v>5404.3872000000001</v>
      </c>
    </row>
    <row r="1819" spans="2:8" ht="38.25">
      <c r="B1819" s="7" t="s">
        <v>1660</v>
      </c>
      <c r="C1819" s="8" t="s">
        <v>1661</v>
      </c>
      <c r="D1819" s="9" t="s">
        <v>15</v>
      </c>
      <c r="E1819" s="9" t="s">
        <v>59</v>
      </c>
      <c r="F1819" s="10">
        <v>21.44</v>
      </c>
      <c r="G1819" s="10">
        <v>386.28</v>
      </c>
      <c r="H1819" s="11">
        <f t="shared" si="82"/>
        <v>8281.8431999999993</v>
      </c>
    </row>
    <row r="1820" spans="2:8" ht="63.75">
      <c r="B1820" s="7" t="s">
        <v>1387</v>
      </c>
      <c r="C1820" s="8" t="s">
        <v>1388</v>
      </c>
      <c r="D1820" s="9" t="s">
        <v>15</v>
      </c>
      <c r="E1820" s="9" t="s">
        <v>388</v>
      </c>
      <c r="F1820" s="10">
        <v>29</v>
      </c>
      <c r="G1820" s="10">
        <v>10.39</v>
      </c>
      <c r="H1820" s="11">
        <f t="shared" si="82"/>
        <v>301.31</v>
      </c>
    </row>
    <row r="1821" spans="2:8" ht="63.75">
      <c r="B1821" s="7" t="s">
        <v>1381</v>
      </c>
      <c r="C1821" s="8" t="s">
        <v>1382</v>
      </c>
      <c r="D1821" s="9" t="s">
        <v>15</v>
      </c>
      <c r="E1821" s="9" t="s">
        <v>388</v>
      </c>
      <c r="F1821" s="10">
        <v>1189</v>
      </c>
      <c r="G1821" s="10">
        <v>9.6999999999999993</v>
      </c>
      <c r="H1821" s="11">
        <f t="shared" si="82"/>
        <v>11533.3</v>
      </c>
    </row>
    <row r="1822" spans="2:8" ht="63.75">
      <c r="B1822" s="7" t="s">
        <v>1744</v>
      </c>
      <c r="C1822" s="8" t="s">
        <v>1745</v>
      </c>
      <c r="D1822" s="9" t="s">
        <v>15</v>
      </c>
      <c r="E1822" s="9" t="s">
        <v>388</v>
      </c>
      <c r="F1822" s="10">
        <v>700</v>
      </c>
      <c r="G1822" s="10">
        <v>7.69</v>
      </c>
      <c r="H1822" s="11">
        <f t="shared" si="82"/>
        <v>5383</v>
      </c>
    </row>
    <row r="1823" spans="2:8" ht="63.75">
      <c r="B1823" s="7" t="s">
        <v>1383</v>
      </c>
      <c r="C1823" s="8" t="s">
        <v>1384</v>
      </c>
      <c r="D1823" s="9" t="s">
        <v>15</v>
      </c>
      <c r="E1823" s="9" t="s">
        <v>388</v>
      </c>
      <c r="F1823" s="10">
        <v>360</v>
      </c>
      <c r="G1823" s="10">
        <v>6.61</v>
      </c>
      <c r="H1823" s="11">
        <f t="shared" si="82"/>
        <v>2379.6</v>
      </c>
    </row>
    <row r="1824" spans="2:8">
      <c r="B1824" s="6" t="s">
        <v>1808</v>
      </c>
      <c r="C1824" s="57" t="s">
        <v>1809</v>
      </c>
      <c r="D1824" s="57"/>
      <c r="E1824" s="57"/>
      <c r="F1824" s="57"/>
      <c r="G1824" s="57"/>
      <c r="H1824" s="58"/>
    </row>
    <row r="1825" spans="2:8" ht="38.25">
      <c r="B1825" s="7" t="s">
        <v>1660</v>
      </c>
      <c r="C1825" s="8" t="s">
        <v>1661</v>
      </c>
      <c r="D1825" s="9" t="s">
        <v>15</v>
      </c>
      <c r="E1825" s="9" t="s">
        <v>59</v>
      </c>
      <c r="F1825" s="10">
        <v>16.350000000000001</v>
      </c>
      <c r="G1825" s="10">
        <v>386.28</v>
      </c>
      <c r="H1825" s="11">
        <f>F1825*G1825</f>
        <v>6315.6779999999999</v>
      </c>
    </row>
    <row r="1826" spans="2:8" ht="76.5">
      <c r="B1826" s="7" t="s">
        <v>1337</v>
      </c>
      <c r="C1826" s="8" t="s">
        <v>1338</v>
      </c>
      <c r="D1826" s="9" t="s">
        <v>15</v>
      </c>
      <c r="E1826" s="9" t="s">
        <v>59</v>
      </c>
      <c r="F1826" s="10">
        <v>2.71</v>
      </c>
      <c r="G1826" s="10">
        <v>365.79</v>
      </c>
      <c r="H1826" s="11">
        <f>F1826*G1826</f>
        <v>991.29090000000008</v>
      </c>
    </row>
    <row r="1827" spans="2:8" ht="25.5">
      <c r="B1827" s="7" t="s">
        <v>1298</v>
      </c>
      <c r="C1827" s="8" t="s">
        <v>1299</v>
      </c>
      <c r="D1827" s="9" t="s">
        <v>15</v>
      </c>
      <c r="E1827" s="9" t="s">
        <v>388</v>
      </c>
      <c r="F1827" s="10">
        <v>1554</v>
      </c>
      <c r="G1827" s="10">
        <v>12.04</v>
      </c>
      <c r="H1827" s="11">
        <f>F1827*G1827</f>
        <v>18710.16</v>
      </c>
    </row>
    <row r="1828" spans="2:8" ht="51">
      <c r="B1828" s="7" t="s">
        <v>1810</v>
      </c>
      <c r="C1828" s="8" t="s">
        <v>1811</v>
      </c>
      <c r="D1828" s="9" t="s">
        <v>15</v>
      </c>
      <c r="E1828" s="9" t="s">
        <v>21</v>
      </c>
      <c r="F1828" s="10">
        <v>26.82</v>
      </c>
      <c r="G1828" s="10">
        <v>175.07</v>
      </c>
      <c r="H1828" s="11">
        <f>F1828*G1828</f>
        <v>4695.3774000000003</v>
      </c>
    </row>
    <row r="1829" spans="2:8">
      <c r="B1829" s="6" t="s">
        <v>1812</v>
      </c>
      <c r="C1829" s="57" t="s">
        <v>1813</v>
      </c>
      <c r="D1829" s="57"/>
      <c r="E1829" s="57"/>
      <c r="F1829" s="57"/>
      <c r="G1829" s="57"/>
      <c r="H1829" s="58"/>
    </row>
    <row r="1830" spans="2:8" ht="38.25">
      <c r="B1830" s="7" t="s">
        <v>1643</v>
      </c>
      <c r="C1830" s="8" t="s">
        <v>1644</v>
      </c>
      <c r="D1830" s="9" t="s">
        <v>15</v>
      </c>
      <c r="E1830" s="9" t="s">
        <v>1645</v>
      </c>
      <c r="F1830" s="10">
        <v>77.83</v>
      </c>
      <c r="G1830" s="10">
        <v>30.33</v>
      </c>
      <c r="H1830" s="11">
        <f t="shared" ref="H1830:H1839" si="83">F1830*G1830</f>
        <v>2360.5838999999996</v>
      </c>
    </row>
    <row r="1831" spans="2:8" ht="63.75">
      <c r="B1831" s="7" t="s">
        <v>1742</v>
      </c>
      <c r="C1831" s="8" t="s">
        <v>1743</v>
      </c>
      <c r="D1831" s="9" t="s">
        <v>15</v>
      </c>
      <c r="E1831" s="9" t="s">
        <v>21</v>
      </c>
      <c r="F1831" s="10">
        <v>154.24</v>
      </c>
      <c r="G1831" s="10">
        <v>60.87</v>
      </c>
      <c r="H1831" s="11">
        <f t="shared" si="83"/>
        <v>9388.5887999999995</v>
      </c>
    </row>
    <row r="1832" spans="2:8" ht="38.25">
      <c r="B1832" s="7" t="s">
        <v>1660</v>
      </c>
      <c r="C1832" s="8" t="s">
        <v>1661</v>
      </c>
      <c r="D1832" s="9" t="s">
        <v>15</v>
      </c>
      <c r="E1832" s="9" t="s">
        <v>59</v>
      </c>
      <c r="F1832" s="10">
        <v>30.52</v>
      </c>
      <c r="G1832" s="10">
        <v>386.28</v>
      </c>
      <c r="H1832" s="11">
        <f t="shared" si="83"/>
        <v>11789.265599999999</v>
      </c>
    </row>
    <row r="1833" spans="2:8" ht="89.25">
      <c r="B1833" s="7" t="s">
        <v>1780</v>
      </c>
      <c r="C1833" s="8" t="s">
        <v>1781</v>
      </c>
      <c r="D1833" s="9" t="s">
        <v>15</v>
      </c>
      <c r="E1833" s="9" t="s">
        <v>388</v>
      </c>
      <c r="F1833" s="10">
        <v>16</v>
      </c>
      <c r="G1833" s="10">
        <v>15.13</v>
      </c>
      <c r="H1833" s="11">
        <f t="shared" si="83"/>
        <v>242.08</v>
      </c>
    </row>
    <row r="1834" spans="2:8" ht="89.25">
      <c r="B1834" s="7" t="s">
        <v>1397</v>
      </c>
      <c r="C1834" s="8" t="s">
        <v>1398</v>
      </c>
      <c r="D1834" s="9" t="s">
        <v>15</v>
      </c>
      <c r="E1834" s="9" t="s">
        <v>388</v>
      </c>
      <c r="F1834" s="10">
        <v>28</v>
      </c>
      <c r="G1834" s="10">
        <v>13.7</v>
      </c>
      <c r="H1834" s="11">
        <f t="shared" si="83"/>
        <v>383.59999999999997</v>
      </c>
    </row>
    <row r="1835" spans="2:8" ht="89.25">
      <c r="B1835" s="7" t="s">
        <v>1758</v>
      </c>
      <c r="C1835" s="8" t="s">
        <v>1759</v>
      </c>
      <c r="D1835" s="9" t="s">
        <v>15</v>
      </c>
      <c r="E1835" s="9" t="s">
        <v>388</v>
      </c>
      <c r="F1835" s="10">
        <v>700</v>
      </c>
      <c r="G1835" s="10">
        <v>12.84</v>
      </c>
      <c r="H1835" s="11">
        <f t="shared" si="83"/>
        <v>8988</v>
      </c>
    </row>
    <row r="1836" spans="2:8" ht="89.25">
      <c r="B1836" s="7" t="s">
        <v>1399</v>
      </c>
      <c r="C1836" s="8" t="s">
        <v>1400</v>
      </c>
      <c r="D1836" s="9" t="s">
        <v>15</v>
      </c>
      <c r="E1836" s="9" t="s">
        <v>388</v>
      </c>
      <c r="F1836" s="10">
        <v>52</v>
      </c>
      <c r="G1836" s="10">
        <v>10.35</v>
      </c>
      <c r="H1836" s="11">
        <f t="shared" si="83"/>
        <v>538.19999999999993</v>
      </c>
    </row>
    <row r="1837" spans="2:8" ht="89.25">
      <c r="B1837" s="7" t="s">
        <v>1760</v>
      </c>
      <c r="C1837" s="8" t="s">
        <v>1761</v>
      </c>
      <c r="D1837" s="9" t="s">
        <v>15</v>
      </c>
      <c r="E1837" s="9" t="s">
        <v>388</v>
      </c>
      <c r="F1837" s="10">
        <v>679</v>
      </c>
      <c r="G1837" s="10">
        <v>8.48</v>
      </c>
      <c r="H1837" s="11">
        <f t="shared" si="83"/>
        <v>5757.92</v>
      </c>
    </row>
    <row r="1838" spans="2:8" ht="89.25">
      <c r="B1838" s="7" t="s">
        <v>1762</v>
      </c>
      <c r="C1838" s="8" t="s">
        <v>1763</v>
      </c>
      <c r="D1838" s="9" t="s">
        <v>15</v>
      </c>
      <c r="E1838" s="9" t="s">
        <v>388</v>
      </c>
      <c r="F1838" s="10">
        <v>626</v>
      </c>
      <c r="G1838" s="10">
        <v>6.47</v>
      </c>
      <c r="H1838" s="11">
        <f t="shared" si="83"/>
        <v>4050.22</v>
      </c>
    </row>
    <row r="1839" spans="2:8" ht="89.25">
      <c r="B1839" s="7" t="s">
        <v>1782</v>
      </c>
      <c r="C1839" s="8" t="s">
        <v>1783</v>
      </c>
      <c r="D1839" s="9" t="s">
        <v>15</v>
      </c>
      <c r="E1839" s="9" t="s">
        <v>388</v>
      </c>
      <c r="F1839" s="10">
        <v>3146</v>
      </c>
      <c r="G1839" s="10">
        <v>5.72</v>
      </c>
      <c r="H1839" s="11">
        <f t="shared" si="83"/>
        <v>17995.12</v>
      </c>
    </row>
    <row r="1840" spans="2:8">
      <c r="B1840" s="6" t="s">
        <v>1814</v>
      </c>
      <c r="C1840" s="57" t="s">
        <v>1815</v>
      </c>
      <c r="D1840" s="57"/>
      <c r="E1840" s="57"/>
      <c r="F1840" s="57"/>
      <c r="G1840" s="57"/>
      <c r="H1840" s="58"/>
    </row>
    <row r="1841" spans="2:8" ht="89.25">
      <c r="B1841" s="7" t="s">
        <v>1816</v>
      </c>
      <c r="C1841" s="8" t="s">
        <v>1817</v>
      </c>
      <c r="D1841" s="9" t="s">
        <v>15</v>
      </c>
      <c r="E1841" s="9" t="s">
        <v>21</v>
      </c>
      <c r="F1841" s="10">
        <v>205.27</v>
      </c>
      <c r="G1841" s="10">
        <v>64.78</v>
      </c>
      <c r="H1841" s="11">
        <f>F1841*G1841</f>
        <v>13297.390600000001</v>
      </c>
    </row>
    <row r="1842" spans="2:8" ht="38.25">
      <c r="B1842" s="7" t="s">
        <v>1660</v>
      </c>
      <c r="C1842" s="8" t="s">
        <v>1661</v>
      </c>
      <c r="D1842" s="9" t="s">
        <v>15</v>
      </c>
      <c r="E1842" s="9" t="s">
        <v>59</v>
      </c>
      <c r="F1842" s="10">
        <v>14.85</v>
      </c>
      <c r="G1842" s="10">
        <v>386.28</v>
      </c>
      <c r="H1842" s="11">
        <f>F1842*G1842</f>
        <v>5736.2579999999998</v>
      </c>
    </row>
    <row r="1843" spans="2:8" ht="25.5">
      <c r="B1843" s="7" t="s">
        <v>1329</v>
      </c>
      <c r="C1843" s="8" t="s">
        <v>1330</v>
      </c>
      <c r="D1843" s="9" t="s">
        <v>15</v>
      </c>
      <c r="E1843" s="9" t="s">
        <v>388</v>
      </c>
      <c r="F1843" s="10">
        <v>1119.1099999999999</v>
      </c>
      <c r="G1843" s="10">
        <v>9.76</v>
      </c>
      <c r="H1843" s="11">
        <f>F1843*G1843</f>
        <v>10922.513599999998</v>
      </c>
    </row>
    <row r="1844" spans="2:8" ht="25.5">
      <c r="B1844" s="7" t="s">
        <v>1331</v>
      </c>
      <c r="C1844" s="8" t="s">
        <v>1332</v>
      </c>
      <c r="D1844" s="9" t="s">
        <v>15</v>
      </c>
      <c r="E1844" s="9" t="s">
        <v>388</v>
      </c>
      <c r="F1844" s="10">
        <v>323.07</v>
      </c>
      <c r="G1844" s="10">
        <v>16.43</v>
      </c>
      <c r="H1844" s="11">
        <f>F1844*G1844</f>
        <v>5308.0401000000002</v>
      </c>
    </row>
    <row r="1845" spans="2:8">
      <c r="B1845" s="6" t="s">
        <v>1818</v>
      </c>
      <c r="C1845" s="57" t="s">
        <v>1819</v>
      </c>
      <c r="D1845" s="57"/>
      <c r="E1845" s="57"/>
      <c r="F1845" s="57"/>
      <c r="G1845" s="57"/>
      <c r="H1845" s="58"/>
    </row>
    <row r="1846" spans="2:8" ht="38.25">
      <c r="B1846" s="7" t="s">
        <v>1643</v>
      </c>
      <c r="C1846" s="8" t="s">
        <v>1644</v>
      </c>
      <c r="D1846" s="9" t="s">
        <v>15</v>
      </c>
      <c r="E1846" s="9" t="s">
        <v>1645</v>
      </c>
      <c r="F1846" s="10">
        <v>283.38</v>
      </c>
      <c r="G1846" s="10">
        <v>30.33</v>
      </c>
      <c r="H1846" s="11">
        <f t="shared" ref="H1846:H1852" si="84">F1846*G1846</f>
        <v>8594.9153999999999</v>
      </c>
    </row>
    <row r="1847" spans="2:8" ht="63.75">
      <c r="B1847" s="7" t="s">
        <v>1790</v>
      </c>
      <c r="C1847" s="8" t="s">
        <v>1791</v>
      </c>
      <c r="D1847" s="9" t="s">
        <v>15</v>
      </c>
      <c r="E1847" s="9" t="s">
        <v>21</v>
      </c>
      <c r="F1847" s="10">
        <v>333.79</v>
      </c>
      <c r="G1847" s="10">
        <v>174.79</v>
      </c>
      <c r="H1847" s="11">
        <f t="shared" si="84"/>
        <v>58343.1541</v>
      </c>
    </row>
    <row r="1848" spans="2:8" ht="38.25">
      <c r="B1848" s="7" t="s">
        <v>1660</v>
      </c>
      <c r="C1848" s="8" t="s">
        <v>1661</v>
      </c>
      <c r="D1848" s="9" t="s">
        <v>15</v>
      </c>
      <c r="E1848" s="9" t="s">
        <v>59</v>
      </c>
      <c r="F1848" s="10">
        <v>111.16</v>
      </c>
      <c r="G1848" s="10">
        <v>386.28</v>
      </c>
      <c r="H1848" s="11">
        <f t="shared" si="84"/>
        <v>42938.884799999993</v>
      </c>
    </row>
    <row r="1849" spans="2:8" ht="63.75">
      <c r="B1849" s="7" t="s">
        <v>1381</v>
      </c>
      <c r="C1849" s="8" t="s">
        <v>1382</v>
      </c>
      <c r="D1849" s="9" t="s">
        <v>15</v>
      </c>
      <c r="E1849" s="9" t="s">
        <v>388</v>
      </c>
      <c r="F1849" s="10">
        <v>3967</v>
      </c>
      <c r="G1849" s="10">
        <v>9.6999999999999993</v>
      </c>
      <c r="H1849" s="11">
        <f t="shared" si="84"/>
        <v>38479.899999999994</v>
      </c>
    </row>
    <row r="1850" spans="2:8" ht="63.75">
      <c r="B1850" s="7" t="s">
        <v>1744</v>
      </c>
      <c r="C1850" s="8" t="s">
        <v>1745</v>
      </c>
      <c r="D1850" s="9" t="s">
        <v>15</v>
      </c>
      <c r="E1850" s="9" t="s">
        <v>388</v>
      </c>
      <c r="F1850" s="10">
        <v>2583</v>
      </c>
      <c r="G1850" s="10">
        <v>7.69</v>
      </c>
      <c r="H1850" s="11">
        <f t="shared" si="84"/>
        <v>19863.27</v>
      </c>
    </row>
    <row r="1851" spans="2:8" ht="63.75">
      <c r="B1851" s="7" t="s">
        <v>1383</v>
      </c>
      <c r="C1851" s="8" t="s">
        <v>1384</v>
      </c>
      <c r="D1851" s="9" t="s">
        <v>15</v>
      </c>
      <c r="E1851" s="9" t="s">
        <v>388</v>
      </c>
      <c r="F1851" s="10">
        <v>193</v>
      </c>
      <c r="G1851" s="10">
        <v>6.61</v>
      </c>
      <c r="H1851" s="11">
        <f t="shared" si="84"/>
        <v>1275.73</v>
      </c>
    </row>
    <row r="1852" spans="2:8" ht="63.75">
      <c r="B1852" s="7" t="s">
        <v>1750</v>
      </c>
      <c r="C1852" s="8" t="s">
        <v>1751</v>
      </c>
      <c r="D1852" s="9" t="s">
        <v>15</v>
      </c>
      <c r="E1852" s="9" t="s">
        <v>388</v>
      </c>
      <c r="F1852" s="10">
        <v>10599</v>
      </c>
      <c r="G1852" s="10">
        <v>6.03</v>
      </c>
      <c r="H1852" s="11">
        <f t="shared" si="84"/>
        <v>63911.97</v>
      </c>
    </row>
    <row r="1853" spans="2:8">
      <c r="B1853" s="6" t="s">
        <v>1820</v>
      </c>
      <c r="C1853" s="57" t="s">
        <v>1821</v>
      </c>
      <c r="D1853" s="57"/>
      <c r="E1853" s="57"/>
      <c r="F1853" s="57"/>
      <c r="G1853" s="57"/>
      <c r="H1853" s="58"/>
    </row>
    <row r="1854" spans="2:8">
      <c r="B1854" s="7" t="s">
        <v>1748</v>
      </c>
      <c r="C1854" s="8" t="s">
        <v>1749</v>
      </c>
      <c r="D1854" s="9" t="s">
        <v>15</v>
      </c>
      <c r="E1854" s="9" t="s">
        <v>335</v>
      </c>
      <c r="F1854" s="10">
        <v>190</v>
      </c>
      <c r="G1854" s="10">
        <v>99.31</v>
      </c>
      <c r="H1854" s="11">
        <f>F1854*G1854</f>
        <v>18868.900000000001</v>
      </c>
    </row>
    <row r="1855" spans="2:8">
      <c r="B1855" s="6" t="s">
        <v>1822</v>
      </c>
      <c r="C1855" s="57" t="s">
        <v>1823</v>
      </c>
      <c r="D1855" s="57"/>
      <c r="E1855" s="57"/>
      <c r="F1855" s="57"/>
      <c r="G1855" s="57"/>
      <c r="H1855" s="58"/>
    </row>
    <row r="1856" spans="2:8" ht="38.25">
      <c r="B1856" s="7" t="s">
        <v>1824</v>
      </c>
      <c r="C1856" s="8" t="s">
        <v>1825</v>
      </c>
      <c r="D1856" s="9" t="s">
        <v>15</v>
      </c>
      <c r="E1856" s="9" t="s">
        <v>21</v>
      </c>
      <c r="F1856" s="10">
        <v>33.659999999999997</v>
      </c>
      <c r="G1856" s="10">
        <v>44.11</v>
      </c>
      <c r="H1856" s="11">
        <f>F1856*G1856</f>
        <v>1484.7425999999998</v>
      </c>
    </row>
    <row r="1857" spans="2:8" ht="38.25">
      <c r="B1857" s="7" t="s">
        <v>1660</v>
      </c>
      <c r="C1857" s="8" t="s">
        <v>1661</v>
      </c>
      <c r="D1857" s="9" t="s">
        <v>15</v>
      </c>
      <c r="E1857" s="9" t="s">
        <v>59</v>
      </c>
      <c r="F1857" s="10">
        <v>51.71</v>
      </c>
      <c r="G1857" s="10">
        <v>386.28</v>
      </c>
      <c r="H1857" s="11">
        <f>F1857*G1857</f>
        <v>19974.538799999998</v>
      </c>
    </row>
    <row r="1858" spans="2:8" ht="76.5">
      <c r="B1858" s="7" t="s">
        <v>1337</v>
      </c>
      <c r="C1858" s="8" t="s">
        <v>1338</v>
      </c>
      <c r="D1858" s="9" t="s">
        <v>15</v>
      </c>
      <c r="E1858" s="9" t="s">
        <v>59</v>
      </c>
      <c r="F1858" s="10">
        <v>13.33</v>
      </c>
      <c r="G1858" s="10">
        <v>365.79</v>
      </c>
      <c r="H1858" s="11">
        <f>F1858*G1858</f>
        <v>4875.9807000000001</v>
      </c>
    </row>
    <row r="1859" spans="2:8" ht="63.75">
      <c r="B1859" s="7" t="s">
        <v>1381</v>
      </c>
      <c r="C1859" s="8" t="s">
        <v>1382</v>
      </c>
      <c r="D1859" s="9" t="s">
        <v>15</v>
      </c>
      <c r="E1859" s="9" t="s">
        <v>388</v>
      </c>
      <c r="F1859" s="10">
        <v>3567</v>
      </c>
      <c r="G1859" s="10">
        <v>9.6999999999999993</v>
      </c>
      <c r="H1859" s="11">
        <f>F1859*G1859</f>
        <v>34599.899999999994</v>
      </c>
    </row>
    <row r="1860" spans="2:8">
      <c r="B1860" s="6" t="s">
        <v>1826</v>
      </c>
      <c r="C1860" s="57" t="s">
        <v>1827</v>
      </c>
      <c r="D1860" s="57"/>
      <c r="E1860" s="57"/>
      <c r="F1860" s="57"/>
      <c r="G1860" s="57"/>
      <c r="H1860" s="58"/>
    </row>
    <row r="1861" spans="2:8" ht="51">
      <c r="B1861" s="7" t="s">
        <v>1662</v>
      </c>
      <c r="C1861" s="8" t="s">
        <v>1663</v>
      </c>
      <c r="D1861" s="9" t="s">
        <v>15</v>
      </c>
      <c r="E1861" s="9" t="s">
        <v>59</v>
      </c>
      <c r="F1861" s="10">
        <v>31.79</v>
      </c>
      <c r="G1861" s="10">
        <v>422.12</v>
      </c>
      <c r="H1861" s="11">
        <f>F1861*G1861</f>
        <v>13419.194799999999</v>
      </c>
    </row>
    <row r="1862" spans="2:8" ht="51">
      <c r="B1862" s="7" t="s">
        <v>484</v>
      </c>
      <c r="C1862" s="8" t="s">
        <v>485</v>
      </c>
      <c r="D1862" s="9" t="s">
        <v>15</v>
      </c>
      <c r="E1862" s="9" t="s">
        <v>59</v>
      </c>
      <c r="F1862" s="10">
        <v>4.43</v>
      </c>
      <c r="G1862" s="10">
        <v>312.37</v>
      </c>
      <c r="H1862" s="11">
        <f>F1862*G1862</f>
        <v>1383.7991</v>
      </c>
    </row>
    <row r="1863" spans="2:8" ht="63.75">
      <c r="B1863" s="7" t="s">
        <v>60</v>
      </c>
      <c r="C1863" s="8" t="s">
        <v>61</v>
      </c>
      <c r="D1863" s="9" t="s">
        <v>15</v>
      </c>
      <c r="E1863" s="9" t="s">
        <v>21</v>
      </c>
      <c r="F1863" s="10">
        <v>317.86</v>
      </c>
      <c r="G1863" s="10">
        <v>29.09</v>
      </c>
      <c r="H1863" s="11">
        <f>F1863*G1863</f>
        <v>9246.5473999999995</v>
      </c>
    </row>
    <row r="1864" spans="2:8">
      <c r="B1864" s="6" t="s">
        <v>1828</v>
      </c>
      <c r="C1864" s="57" t="s">
        <v>1829</v>
      </c>
      <c r="D1864" s="57"/>
      <c r="E1864" s="57"/>
      <c r="F1864" s="57"/>
      <c r="G1864" s="57"/>
      <c r="H1864" s="58"/>
    </row>
    <row r="1865" spans="2:8" ht="51">
      <c r="B1865" s="7" t="s">
        <v>1738</v>
      </c>
      <c r="C1865" s="8" t="s">
        <v>1739</v>
      </c>
      <c r="D1865" s="9" t="s">
        <v>15</v>
      </c>
      <c r="E1865" s="9" t="s">
        <v>21</v>
      </c>
      <c r="F1865" s="10">
        <v>65.2</v>
      </c>
      <c r="G1865" s="10">
        <v>140.82</v>
      </c>
      <c r="H1865" s="11">
        <f t="shared" ref="H1865:H1871" si="85">F1865*G1865</f>
        <v>9181.4639999999999</v>
      </c>
    </row>
    <row r="1866" spans="2:8" ht="38.25">
      <c r="B1866" s="7" t="s">
        <v>1660</v>
      </c>
      <c r="C1866" s="8" t="s">
        <v>1661</v>
      </c>
      <c r="D1866" s="9" t="s">
        <v>15</v>
      </c>
      <c r="E1866" s="9" t="s">
        <v>59</v>
      </c>
      <c r="F1866" s="10">
        <v>4.82</v>
      </c>
      <c r="G1866" s="10">
        <v>386.28</v>
      </c>
      <c r="H1866" s="11">
        <f t="shared" si="85"/>
        <v>1861.8696</v>
      </c>
    </row>
    <row r="1867" spans="2:8" ht="25.5">
      <c r="B1867" s="7" t="s">
        <v>1339</v>
      </c>
      <c r="C1867" s="8" t="s">
        <v>1340</v>
      </c>
      <c r="D1867" s="9" t="s">
        <v>15</v>
      </c>
      <c r="E1867" s="9" t="s">
        <v>388</v>
      </c>
      <c r="F1867" s="10">
        <v>37.299999999999997</v>
      </c>
      <c r="G1867" s="10">
        <v>12.62</v>
      </c>
      <c r="H1867" s="11">
        <f t="shared" si="85"/>
        <v>470.72599999999994</v>
      </c>
    </row>
    <row r="1868" spans="2:8" ht="25.5">
      <c r="B1868" s="7" t="s">
        <v>1298</v>
      </c>
      <c r="C1868" s="8" t="s">
        <v>1299</v>
      </c>
      <c r="D1868" s="9" t="s">
        <v>15</v>
      </c>
      <c r="E1868" s="9" t="s">
        <v>388</v>
      </c>
      <c r="F1868" s="10">
        <v>7.2</v>
      </c>
      <c r="G1868" s="10">
        <v>12.04</v>
      </c>
      <c r="H1868" s="11">
        <f t="shared" si="85"/>
        <v>86.688000000000002</v>
      </c>
    </row>
    <row r="1869" spans="2:8" ht="25.5">
      <c r="B1869" s="7" t="s">
        <v>1329</v>
      </c>
      <c r="C1869" s="8" t="s">
        <v>1330</v>
      </c>
      <c r="D1869" s="9" t="s">
        <v>15</v>
      </c>
      <c r="E1869" s="9" t="s">
        <v>388</v>
      </c>
      <c r="F1869" s="10">
        <v>9.1</v>
      </c>
      <c r="G1869" s="10">
        <v>9.76</v>
      </c>
      <c r="H1869" s="11">
        <f t="shared" si="85"/>
        <v>88.815999999999988</v>
      </c>
    </row>
    <row r="1870" spans="2:8" ht="25.5">
      <c r="B1870" s="7" t="s">
        <v>1363</v>
      </c>
      <c r="C1870" s="8" t="s">
        <v>1364</v>
      </c>
      <c r="D1870" s="9" t="s">
        <v>15</v>
      </c>
      <c r="E1870" s="9" t="s">
        <v>388</v>
      </c>
      <c r="F1870" s="10">
        <v>120</v>
      </c>
      <c r="G1870" s="10">
        <v>8.0299999999999994</v>
      </c>
      <c r="H1870" s="11">
        <f t="shared" si="85"/>
        <v>963.59999999999991</v>
      </c>
    </row>
    <row r="1871" spans="2:8" ht="25.5">
      <c r="B1871" s="7" t="s">
        <v>1331</v>
      </c>
      <c r="C1871" s="8" t="s">
        <v>1332</v>
      </c>
      <c r="D1871" s="9" t="s">
        <v>15</v>
      </c>
      <c r="E1871" s="9" t="s">
        <v>388</v>
      </c>
      <c r="F1871" s="10">
        <v>42.4</v>
      </c>
      <c r="G1871" s="10">
        <v>16.43</v>
      </c>
      <c r="H1871" s="11">
        <f t="shared" si="85"/>
        <v>696.63199999999995</v>
      </c>
    </row>
    <row r="1872" spans="2:8">
      <c r="B1872" s="6" t="s">
        <v>1830</v>
      </c>
      <c r="C1872" s="57" t="s">
        <v>1831</v>
      </c>
      <c r="D1872" s="57"/>
      <c r="E1872" s="57"/>
      <c r="F1872" s="57"/>
      <c r="G1872" s="57"/>
      <c r="H1872" s="58"/>
    </row>
    <row r="1873" spans="2:8" ht="38.25">
      <c r="B1873" s="7" t="s">
        <v>1643</v>
      </c>
      <c r="C1873" s="8" t="s">
        <v>1644</v>
      </c>
      <c r="D1873" s="9" t="s">
        <v>15</v>
      </c>
      <c r="E1873" s="9" t="s">
        <v>1645</v>
      </c>
      <c r="F1873" s="10">
        <v>233.91</v>
      </c>
      <c r="G1873" s="10">
        <v>30.33</v>
      </c>
      <c r="H1873" s="11">
        <f t="shared" ref="H1873:H1881" si="86">F1873*G1873</f>
        <v>7094.4902999999995</v>
      </c>
    </row>
    <row r="1874" spans="2:8">
      <c r="B1874" s="7" t="s">
        <v>1748</v>
      </c>
      <c r="C1874" s="8" t="s">
        <v>1749</v>
      </c>
      <c r="D1874" s="9" t="s">
        <v>15</v>
      </c>
      <c r="E1874" s="9" t="s">
        <v>335</v>
      </c>
      <c r="F1874" s="10">
        <v>180</v>
      </c>
      <c r="G1874" s="10">
        <v>99.31</v>
      </c>
      <c r="H1874" s="11">
        <f t="shared" si="86"/>
        <v>17875.8</v>
      </c>
    </row>
    <row r="1875" spans="2:8" ht="63.75">
      <c r="B1875" s="7" t="s">
        <v>1790</v>
      </c>
      <c r="C1875" s="8" t="s">
        <v>1791</v>
      </c>
      <c r="D1875" s="9" t="s">
        <v>15</v>
      </c>
      <c r="E1875" s="9" t="s">
        <v>21</v>
      </c>
      <c r="F1875" s="10">
        <v>263.13</v>
      </c>
      <c r="G1875" s="10">
        <v>174.79</v>
      </c>
      <c r="H1875" s="11">
        <f t="shared" si="86"/>
        <v>45992.492699999995</v>
      </c>
    </row>
    <row r="1876" spans="2:8" ht="38.25">
      <c r="B1876" s="7" t="s">
        <v>1660</v>
      </c>
      <c r="C1876" s="8" t="s">
        <v>1661</v>
      </c>
      <c r="D1876" s="9" t="s">
        <v>15</v>
      </c>
      <c r="E1876" s="9" t="s">
        <v>59</v>
      </c>
      <c r="F1876" s="10">
        <v>97.39</v>
      </c>
      <c r="G1876" s="10">
        <v>386.28</v>
      </c>
      <c r="H1876" s="11">
        <f t="shared" si="86"/>
        <v>37619.809199999996</v>
      </c>
    </row>
    <row r="1877" spans="2:8" ht="63.75">
      <c r="B1877" s="7" t="s">
        <v>1387</v>
      </c>
      <c r="C1877" s="8" t="s">
        <v>1388</v>
      </c>
      <c r="D1877" s="9" t="s">
        <v>15</v>
      </c>
      <c r="E1877" s="9" t="s">
        <v>388</v>
      </c>
      <c r="F1877" s="10">
        <v>100</v>
      </c>
      <c r="G1877" s="10">
        <v>10.39</v>
      </c>
      <c r="H1877" s="11">
        <f t="shared" si="86"/>
        <v>1039</v>
      </c>
    </row>
    <row r="1878" spans="2:8" ht="63.75">
      <c r="B1878" s="7" t="s">
        <v>1381</v>
      </c>
      <c r="C1878" s="8" t="s">
        <v>1382</v>
      </c>
      <c r="D1878" s="9" t="s">
        <v>15</v>
      </c>
      <c r="E1878" s="9" t="s">
        <v>388</v>
      </c>
      <c r="F1878" s="10">
        <v>960</v>
      </c>
      <c r="G1878" s="10">
        <v>9.6999999999999993</v>
      </c>
      <c r="H1878" s="11">
        <f t="shared" si="86"/>
        <v>9312</v>
      </c>
    </row>
    <row r="1879" spans="2:8" ht="63.75">
      <c r="B1879" s="7" t="s">
        <v>1744</v>
      </c>
      <c r="C1879" s="8" t="s">
        <v>1745</v>
      </c>
      <c r="D1879" s="9" t="s">
        <v>15</v>
      </c>
      <c r="E1879" s="9" t="s">
        <v>388</v>
      </c>
      <c r="F1879" s="10">
        <v>9955</v>
      </c>
      <c r="G1879" s="10">
        <v>7.69</v>
      </c>
      <c r="H1879" s="11">
        <f t="shared" si="86"/>
        <v>76553.95</v>
      </c>
    </row>
    <row r="1880" spans="2:8" ht="63.75">
      <c r="B1880" s="7" t="s">
        <v>1383</v>
      </c>
      <c r="C1880" s="8" t="s">
        <v>1384</v>
      </c>
      <c r="D1880" s="9" t="s">
        <v>15</v>
      </c>
      <c r="E1880" s="9" t="s">
        <v>388</v>
      </c>
      <c r="F1880" s="10">
        <v>1325</v>
      </c>
      <c r="G1880" s="10">
        <v>6.61</v>
      </c>
      <c r="H1880" s="11">
        <f t="shared" si="86"/>
        <v>8758.25</v>
      </c>
    </row>
    <row r="1881" spans="2:8" ht="63.75">
      <c r="B1881" s="7" t="s">
        <v>1750</v>
      </c>
      <c r="C1881" s="8" t="s">
        <v>1751</v>
      </c>
      <c r="D1881" s="9" t="s">
        <v>15</v>
      </c>
      <c r="E1881" s="9" t="s">
        <v>388</v>
      </c>
      <c r="F1881" s="10">
        <v>5420</v>
      </c>
      <c r="G1881" s="10">
        <v>6.03</v>
      </c>
      <c r="H1881" s="11">
        <f t="shared" si="86"/>
        <v>32682.600000000002</v>
      </c>
    </row>
    <row r="1882" spans="2:8">
      <c r="B1882" s="6" t="s">
        <v>1832</v>
      </c>
      <c r="C1882" s="57" t="s">
        <v>1833</v>
      </c>
      <c r="D1882" s="57"/>
      <c r="E1882" s="57"/>
      <c r="F1882" s="57"/>
      <c r="G1882" s="57"/>
      <c r="H1882" s="58"/>
    </row>
    <row r="1883" spans="2:8" ht="38.25">
      <c r="B1883" s="7" t="s">
        <v>1643</v>
      </c>
      <c r="C1883" s="8" t="s">
        <v>1644</v>
      </c>
      <c r="D1883" s="9" t="s">
        <v>15</v>
      </c>
      <c r="E1883" s="9" t="s">
        <v>1645</v>
      </c>
      <c r="F1883" s="10">
        <v>4.3</v>
      </c>
      <c r="G1883" s="10">
        <v>30.33</v>
      </c>
      <c r="H1883" s="11">
        <f>F1883*G1883</f>
        <v>130.41899999999998</v>
      </c>
    </row>
    <row r="1884" spans="2:8" ht="63.75">
      <c r="B1884" s="7" t="s">
        <v>1790</v>
      </c>
      <c r="C1884" s="8" t="s">
        <v>1791</v>
      </c>
      <c r="D1884" s="9" t="s">
        <v>15</v>
      </c>
      <c r="E1884" s="9" t="s">
        <v>21</v>
      </c>
      <c r="F1884" s="10">
        <v>22.6</v>
      </c>
      <c r="G1884" s="10">
        <v>174.79</v>
      </c>
      <c r="H1884" s="11">
        <f>F1884*G1884</f>
        <v>3950.2539999999999</v>
      </c>
    </row>
    <row r="1885" spans="2:8" ht="38.25">
      <c r="B1885" s="7" t="s">
        <v>1660</v>
      </c>
      <c r="C1885" s="8" t="s">
        <v>1661</v>
      </c>
      <c r="D1885" s="9" t="s">
        <v>15</v>
      </c>
      <c r="E1885" s="9" t="s">
        <v>59</v>
      </c>
      <c r="F1885" s="10">
        <v>1.66</v>
      </c>
      <c r="G1885" s="10">
        <v>386.28</v>
      </c>
      <c r="H1885" s="11">
        <f>F1885*G1885</f>
        <v>641.22479999999996</v>
      </c>
    </row>
    <row r="1886" spans="2:8" ht="63.75">
      <c r="B1886" s="7" t="s">
        <v>1387</v>
      </c>
      <c r="C1886" s="8" t="s">
        <v>1388</v>
      </c>
      <c r="D1886" s="9" t="s">
        <v>15</v>
      </c>
      <c r="E1886" s="9" t="s">
        <v>388</v>
      </c>
      <c r="F1886" s="10">
        <v>30.56</v>
      </c>
      <c r="G1886" s="10">
        <v>10.39</v>
      </c>
      <c r="H1886" s="11">
        <f>F1886*G1886</f>
        <v>317.51839999999999</v>
      </c>
    </row>
    <row r="1887" spans="2:8" ht="63.75">
      <c r="B1887" s="7" t="s">
        <v>1381</v>
      </c>
      <c r="C1887" s="8" t="s">
        <v>1382</v>
      </c>
      <c r="D1887" s="9" t="s">
        <v>15</v>
      </c>
      <c r="E1887" s="9" t="s">
        <v>388</v>
      </c>
      <c r="F1887" s="10">
        <v>60.11</v>
      </c>
      <c r="G1887" s="10">
        <v>9.6999999999999993</v>
      </c>
      <c r="H1887" s="11">
        <f>F1887*G1887</f>
        <v>583.06700000000001</v>
      </c>
    </row>
    <row r="1888" spans="2:8">
      <c r="B1888" s="6" t="s">
        <v>1834</v>
      </c>
      <c r="C1888" s="57" t="s">
        <v>1835</v>
      </c>
      <c r="D1888" s="57"/>
      <c r="E1888" s="57"/>
      <c r="F1888" s="57"/>
      <c r="G1888" s="57"/>
      <c r="H1888" s="58"/>
    </row>
    <row r="1889" spans="2:8" ht="51">
      <c r="B1889" s="7" t="s">
        <v>1662</v>
      </c>
      <c r="C1889" s="8" t="s">
        <v>1663</v>
      </c>
      <c r="D1889" s="9" t="s">
        <v>15</v>
      </c>
      <c r="E1889" s="9" t="s">
        <v>59</v>
      </c>
      <c r="F1889" s="10">
        <v>29.8</v>
      </c>
      <c r="G1889" s="10">
        <v>422.12</v>
      </c>
      <c r="H1889" s="11">
        <f>F1889*G1889</f>
        <v>12579.176000000001</v>
      </c>
    </row>
    <row r="1890" spans="2:8" ht="63.75">
      <c r="B1890" s="7" t="s">
        <v>60</v>
      </c>
      <c r="C1890" s="8" t="s">
        <v>61</v>
      </c>
      <c r="D1890" s="9" t="s">
        <v>15</v>
      </c>
      <c r="E1890" s="9" t="s">
        <v>21</v>
      </c>
      <c r="F1890" s="10">
        <v>298</v>
      </c>
      <c r="G1890" s="10">
        <v>29.09</v>
      </c>
      <c r="H1890" s="11">
        <f>F1890*G1890</f>
        <v>8668.82</v>
      </c>
    </row>
    <row r="1891" spans="2:8">
      <c r="B1891" s="59" t="s">
        <v>2326</v>
      </c>
      <c r="C1891" s="60"/>
      <c r="D1891" s="60"/>
      <c r="E1891" s="60"/>
      <c r="F1891" s="60"/>
      <c r="G1891" s="61"/>
      <c r="H1891" s="13">
        <f>SUM(H1665:H1890)</f>
        <v>2810820.5268000015</v>
      </c>
    </row>
    <row r="1892" spans="2:8">
      <c r="B1892" s="6" t="s">
        <v>1836</v>
      </c>
      <c r="C1892" s="57" t="s">
        <v>171</v>
      </c>
      <c r="D1892" s="57"/>
      <c r="E1892" s="57"/>
      <c r="F1892" s="57"/>
      <c r="G1892" s="57"/>
      <c r="H1892" s="58"/>
    </row>
    <row r="1893" spans="2:8">
      <c r="B1893" s="6" t="s">
        <v>1837</v>
      </c>
      <c r="C1893" s="57" t="s">
        <v>1485</v>
      </c>
      <c r="D1893" s="57"/>
      <c r="E1893" s="57"/>
      <c r="F1893" s="57"/>
      <c r="G1893" s="57"/>
      <c r="H1893" s="58"/>
    </row>
    <row r="1894" spans="2:8" ht="89.25">
      <c r="B1894" s="7" t="s">
        <v>175</v>
      </c>
      <c r="C1894" s="8" t="s">
        <v>176</v>
      </c>
      <c r="D1894" s="9" t="s">
        <v>15</v>
      </c>
      <c r="E1894" s="9" t="s">
        <v>21</v>
      </c>
      <c r="F1894" s="10">
        <v>542.65</v>
      </c>
      <c r="G1894" s="10">
        <v>48.04</v>
      </c>
      <c r="H1894" s="11">
        <f>F1894*G1894</f>
        <v>26068.905999999999</v>
      </c>
    </row>
    <row r="1895" spans="2:8" ht="25.5">
      <c r="B1895" s="7" t="s">
        <v>181</v>
      </c>
      <c r="C1895" s="8" t="s">
        <v>182</v>
      </c>
      <c r="D1895" s="9" t="s">
        <v>15</v>
      </c>
      <c r="E1895" s="9" t="s">
        <v>42</v>
      </c>
      <c r="F1895" s="10">
        <v>4.5</v>
      </c>
      <c r="G1895" s="10">
        <v>33.31</v>
      </c>
      <c r="H1895" s="11">
        <f>F1895*G1895</f>
        <v>149.89500000000001</v>
      </c>
    </row>
    <row r="1896" spans="2:8">
      <c r="B1896" s="6" t="s">
        <v>1838</v>
      </c>
      <c r="C1896" s="57" t="s">
        <v>1490</v>
      </c>
      <c r="D1896" s="57"/>
      <c r="E1896" s="57"/>
      <c r="F1896" s="57"/>
      <c r="G1896" s="57"/>
      <c r="H1896" s="58"/>
    </row>
    <row r="1897" spans="2:8" ht="89.25">
      <c r="B1897" s="7" t="s">
        <v>175</v>
      </c>
      <c r="C1897" s="8" t="s">
        <v>176</v>
      </c>
      <c r="D1897" s="9" t="s">
        <v>15</v>
      </c>
      <c r="E1897" s="9" t="s">
        <v>21</v>
      </c>
      <c r="F1897" s="10">
        <v>786.89</v>
      </c>
      <c r="G1897" s="10">
        <v>48.04</v>
      </c>
      <c r="H1897" s="11">
        <f>F1897*G1897</f>
        <v>37802.195599999999</v>
      </c>
    </row>
    <row r="1898" spans="2:8" ht="38.25">
      <c r="B1898" s="7" t="s">
        <v>177</v>
      </c>
      <c r="C1898" s="8" t="s">
        <v>178</v>
      </c>
      <c r="D1898" s="9" t="s">
        <v>15</v>
      </c>
      <c r="E1898" s="9" t="s">
        <v>42</v>
      </c>
      <c r="F1898" s="10">
        <v>136.76</v>
      </c>
      <c r="G1898" s="10">
        <v>29.54</v>
      </c>
      <c r="H1898" s="11">
        <f>F1898*G1898</f>
        <v>4039.8903999999998</v>
      </c>
    </row>
    <row r="1899" spans="2:8">
      <c r="B1899" s="6" t="s">
        <v>1839</v>
      </c>
      <c r="C1899" s="57" t="s">
        <v>184</v>
      </c>
      <c r="D1899" s="57"/>
      <c r="E1899" s="57"/>
      <c r="F1899" s="57"/>
      <c r="G1899" s="57"/>
      <c r="H1899" s="58"/>
    </row>
    <row r="1900" spans="2:8" ht="25.5">
      <c r="B1900" s="7" t="s">
        <v>181</v>
      </c>
      <c r="C1900" s="8" t="s">
        <v>182</v>
      </c>
      <c r="D1900" s="9" t="s">
        <v>15</v>
      </c>
      <c r="E1900" s="9" t="s">
        <v>42</v>
      </c>
      <c r="F1900" s="10">
        <v>44</v>
      </c>
      <c r="G1900" s="10">
        <v>33.31</v>
      </c>
      <c r="H1900" s="11">
        <f>F1900*G1900</f>
        <v>1465.64</v>
      </c>
    </row>
    <row r="1901" spans="2:8">
      <c r="B1901" s="6" t="s">
        <v>1840</v>
      </c>
      <c r="C1901" s="57" t="s">
        <v>1841</v>
      </c>
      <c r="D1901" s="57"/>
      <c r="E1901" s="57"/>
      <c r="F1901" s="57"/>
      <c r="G1901" s="57"/>
      <c r="H1901" s="58"/>
    </row>
    <row r="1902" spans="2:8" ht="63.75">
      <c r="B1902" s="7" t="s">
        <v>189</v>
      </c>
      <c r="C1902" s="8" t="s">
        <v>190</v>
      </c>
      <c r="D1902" s="9" t="s">
        <v>15</v>
      </c>
      <c r="E1902" s="9" t="s">
        <v>21</v>
      </c>
      <c r="F1902" s="10">
        <v>9.14</v>
      </c>
      <c r="G1902" s="10">
        <v>640.04999999999995</v>
      </c>
      <c r="H1902" s="11">
        <f>F1902*G1902</f>
        <v>5850.0569999999998</v>
      </c>
    </row>
    <row r="1903" spans="2:8" ht="25.5">
      <c r="B1903" s="7" t="s">
        <v>181</v>
      </c>
      <c r="C1903" s="8" t="s">
        <v>182</v>
      </c>
      <c r="D1903" s="9" t="s">
        <v>15</v>
      </c>
      <c r="E1903" s="9" t="s">
        <v>42</v>
      </c>
      <c r="F1903" s="10">
        <v>33.5</v>
      </c>
      <c r="G1903" s="10">
        <v>33.31</v>
      </c>
      <c r="H1903" s="11">
        <f>F1903*G1903</f>
        <v>1115.885</v>
      </c>
    </row>
    <row r="1904" spans="2:8">
      <c r="B1904" s="6" t="s">
        <v>1842</v>
      </c>
      <c r="C1904" s="57" t="s">
        <v>186</v>
      </c>
      <c r="D1904" s="57"/>
      <c r="E1904" s="57"/>
      <c r="F1904" s="57"/>
      <c r="G1904" s="57"/>
      <c r="H1904" s="58"/>
    </row>
    <row r="1905" spans="2:8" ht="25.5">
      <c r="B1905" s="7" t="s">
        <v>181</v>
      </c>
      <c r="C1905" s="8" t="s">
        <v>182</v>
      </c>
      <c r="D1905" s="9" t="s">
        <v>15</v>
      </c>
      <c r="E1905" s="9" t="s">
        <v>42</v>
      </c>
      <c r="F1905" s="10">
        <v>60</v>
      </c>
      <c r="G1905" s="10">
        <v>33.31</v>
      </c>
      <c r="H1905" s="11">
        <f>F1905*G1905</f>
        <v>1998.6000000000001</v>
      </c>
    </row>
    <row r="1906" spans="2:8">
      <c r="B1906" s="6" t="s">
        <v>1843</v>
      </c>
      <c r="C1906" s="57" t="s">
        <v>1430</v>
      </c>
      <c r="D1906" s="57"/>
      <c r="E1906" s="57"/>
      <c r="F1906" s="57"/>
      <c r="G1906" s="57"/>
      <c r="H1906" s="58"/>
    </row>
    <row r="1907" spans="2:8" ht="89.25">
      <c r="B1907" s="7" t="s">
        <v>175</v>
      </c>
      <c r="C1907" s="8" t="s">
        <v>176</v>
      </c>
      <c r="D1907" s="9" t="s">
        <v>15</v>
      </c>
      <c r="E1907" s="9" t="s">
        <v>21</v>
      </c>
      <c r="F1907" s="10">
        <v>254.51</v>
      </c>
      <c r="G1907" s="10">
        <v>48.04</v>
      </c>
      <c r="H1907" s="11">
        <f>F1907*G1907</f>
        <v>12226.660399999999</v>
      </c>
    </row>
    <row r="1908" spans="2:8" ht="38.25">
      <c r="B1908" s="7" t="s">
        <v>177</v>
      </c>
      <c r="C1908" s="8" t="s">
        <v>178</v>
      </c>
      <c r="D1908" s="9" t="s">
        <v>15</v>
      </c>
      <c r="E1908" s="9" t="s">
        <v>42</v>
      </c>
      <c r="F1908" s="10">
        <v>91.6</v>
      </c>
      <c r="G1908" s="10">
        <v>29.54</v>
      </c>
      <c r="H1908" s="11">
        <f>F1908*G1908</f>
        <v>2705.8639999999996</v>
      </c>
    </row>
    <row r="1909" spans="2:8">
      <c r="B1909" s="6" t="s">
        <v>1844</v>
      </c>
      <c r="C1909" s="57" t="s">
        <v>184</v>
      </c>
      <c r="D1909" s="57"/>
      <c r="E1909" s="57"/>
      <c r="F1909" s="57"/>
      <c r="G1909" s="57"/>
      <c r="H1909" s="58"/>
    </row>
    <row r="1910" spans="2:8" ht="25.5">
      <c r="B1910" s="7" t="s">
        <v>181</v>
      </c>
      <c r="C1910" s="8" t="s">
        <v>182</v>
      </c>
      <c r="D1910" s="9" t="s">
        <v>15</v>
      </c>
      <c r="E1910" s="9" t="s">
        <v>42</v>
      </c>
      <c r="F1910" s="10">
        <v>8</v>
      </c>
      <c r="G1910" s="10">
        <v>33.31</v>
      </c>
      <c r="H1910" s="11">
        <f>F1910*G1910</f>
        <v>266.48</v>
      </c>
    </row>
    <row r="1911" spans="2:8">
      <c r="B1911" s="6" t="s">
        <v>1845</v>
      </c>
      <c r="C1911" s="57" t="s">
        <v>1841</v>
      </c>
      <c r="D1911" s="57"/>
      <c r="E1911" s="57"/>
      <c r="F1911" s="57"/>
      <c r="G1911" s="57"/>
      <c r="H1911" s="58"/>
    </row>
    <row r="1912" spans="2:8" ht="25.5">
      <c r="B1912" s="7" t="s">
        <v>181</v>
      </c>
      <c r="C1912" s="8" t="s">
        <v>182</v>
      </c>
      <c r="D1912" s="9" t="s">
        <v>15</v>
      </c>
      <c r="E1912" s="9" t="s">
        <v>42</v>
      </c>
      <c r="F1912" s="10">
        <v>3.5</v>
      </c>
      <c r="G1912" s="10">
        <v>33.31</v>
      </c>
      <c r="H1912" s="11">
        <f>F1912*G1912</f>
        <v>116.58500000000001</v>
      </c>
    </row>
    <row r="1913" spans="2:8">
      <c r="B1913" s="6" t="s">
        <v>1846</v>
      </c>
      <c r="C1913" s="57" t="s">
        <v>1466</v>
      </c>
      <c r="D1913" s="57"/>
      <c r="E1913" s="57"/>
      <c r="F1913" s="57"/>
      <c r="G1913" s="57"/>
      <c r="H1913" s="58"/>
    </row>
    <row r="1914" spans="2:8" ht="89.25">
      <c r="B1914" s="7" t="s">
        <v>175</v>
      </c>
      <c r="C1914" s="8" t="s">
        <v>176</v>
      </c>
      <c r="D1914" s="9" t="s">
        <v>15</v>
      </c>
      <c r="E1914" s="9" t="s">
        <v>21</v>
      </c>
      <c r="F1914" s="10">
        <v>164.41</v>
      </c>
      <c r="G1914" s="10">
        <v>48.04</v>
      </c>
      <c r="H1914" s="11">
        <f>F1914*G1914</f>
        <v>7898.2563999999993</v>
      </c>
    </row>
    <row r="1915" spans="2:8" ht="38.25">
      <c r="B1915" s="7" t="s">
        <v>177</v>
      </c>
      <c r="C1915" s="8" t="s">
        <v>178</v>
      </c>
      <c r="D1915" s="9" t="s">
        <v>15</v>
      </c>
      <c r="E1915" s="9" t="s">
        <v>42</v>
      </c>
      <c r="F1915" s="10">
        <v>101.36</v>
      </c>
      <c r="G1915" s="10">
        <v>29.54</v>
      </c>
      <c r="H1915" s="11">
        <f>F1915*G1915</f>
        <v>2994.1743999999999</v>
      </c>
    </row>
    <row r="1916" spans="2:8">
      <c r="B1916" s="6" t="s">
        <v>1847</v>
      </c>
      <c r="C1916" s="57" t="s">
        <v>184</v>
      </c>
      <c r="D1916" s="57"/>
      <c r="E1916" s="57"/>
      <c r="F1916" s="57"/>
      <c r="G1916" s="57"/>
      <c r="H1916" s="58"/>
    </row>
    <row r="1917" spans="2:8" ht="25.5">
      <c r="B1917" s="7" t="s">
        <v>181</v>
      </c>
      <c r="C1917" s="8" t="s">
        <v>182</v>
      </c>
      <c r="D1917" s="9" t="s">
        <v>15</v>
      </c>
      <c r="E1917" s="9" t="s">
        <v>42</v>
      </c>
      <c r="F1917" s="10">
        <v>2</v>
      </c>
      <c r="G1917" s="10">
        <v>33.31</v>
      </c>
      <c r="H1917" s="11">
        <f>F1917*G1917</f>
        <v>66.62</v>
      </c>
    </row>
    <row r="1918" spans="2:8">
      <c r="B1918" s="6" t="s">
        <v>1848</v>
      </c>
      <c r="C1918" s="57" t="s">
        <v>1841</v>
      </c>
      <c r="D1918" s="57"/>
      <c r="E1918" s="57"/>
      <c r="F1918" s="57"/>
      <c r="G1918" s="57"/>
      <c r="H1918" s="58"/>
    </row>
    <row r="1919" spans="2:8" ht="25.5">
      <c r="B1919" s="7" t="s">
        <v>181</v>
      </c>
      <c r="C1919" s="8" t="s">
        <v>182</v>
      </c>
      <c r="D1919" s="9" t="s">
        <v>15</v>
      </c>
      <c r="E1919" s="9" t="s">
        <v>42</v>
      </c>
      <c r="F1919" s="10">
        <v>3.5</v>
      </c>
      <c r="G1919" s="10">
        <v>33.31</v>
      </c>
      <c r="H1919" s="11">
        <f>F1919*G1919</f>
        <v>116.58500000000001</v>
      </c>
    </row>
    <row r="1920" spans="2:8">
      <c r="B1920" s="6" t="s">
        <v>1849</v>
      </c>
      <c r="C1920" s="57" t="s">
        <v>1470</v>
      </c>
      <c r="D1920" s="57"/>
      <c r="E1920" s="57"/>
      <c r="F1920" s="57"/>
      <c r="G1920" s="57"/>
      <c r="H1920" s="58"/>
    </row>
    <row r="1921" spans="2:8" ht="89.25">
      <c r="B1921" s="7" t="s">
        <v>175</v>
      </c>
      <c r="C1921" s="8" t="s">
        <v>176</v>
      </c>
      <c r="D1921" s="9" t="s">
        <v>15</v>
      </c>
      <c r="E1921" s="9" t="s">
        <v>21</v>
      </c>
      <c r="F1921" s="10">
        <v>22.28</v>
      </c>
      <c r="G1921" s="10">
        <v>48.04</v>
      </c>
      <c r="H1921" s="11">
        <f>F1921*G1921</f>
        <v>1070.3312000000001</v>
      </c>
    </row>
    <row r="1922" spans="2:8">
      <c r="B1922" s="59" t="s">
        <v>2326</v>
      </c>
      <c r="C1922" s="60"/>
      <c r="D1922" s="60"/>
      <c r="E1922" s="60"/>
      <c r="F1922" s="60"/>
      <c r="G1922" s="61"/>
      <c r="H1922" s="13">
        <f>SUM(H1894:H1921)</f>
        <v>105952.6254</v>
      </c>
    </row>
    <row r="1923" spans="2:8">
      <c r="B1923" s="6" t="s">
        <v>1850</v>
      </c>
      <c r="C1923" s="57" t="s">
        <v>199</v>
      </c>
      <c r="D1923" s="57"/>
      <c r="E1923" s="57"/>
      <c r="F1923" s="57"/>
      <c r="G1923" s="57"/>
      <c r="H1923" s="58"/>
    </row>
    <row r="1924" spans="2:8">
      <c r="B1924" s="6" t="s">
        <v>1851</v>
      </c>
      <c r="C1924" s="57" t="s">
        <v>1490</v>
      </c>
      <c r="D1924" s="57"/>
      <c r="E1924" s="57"/>
      <c r="F1924" s="57"/>
      <c r="G1924" s="57"/>
      <c r="H1924" s="58"/>
    </row>
    <row r="1925" spans="2:8">
      <c r="B1925" s="6" t="s">
        <v>1852</v>
      </c>
      <c r="C1925" s="57" t="s">
        <v>1853</v>
      </c>
      <c r="D1925" s="57"/>
      <c r="E1925" s="57"/>
      <c r="F1925" s="57"/>
      <c r="G1925" s="57"/>
      <c r="H1925" s="58"/>
    </row>
    <row r="1926" spans="2:8" ht="89.25">
      <c r="B1926" s="7" t="s">
        <v>205</v>
      </c>
      <c r="C1926" s="8" t="s">
        <v>206</v>
      </c>
      <c r="D1926" s="9" t="s">
        <v>15</v>
      </c>
      <c r="E1926" s="9" t="s">
        <v>16</v>
      </c>
      <c r="F1926" s="10">
        <v>2</v>
      </c>
      <c r="G1926" s="10">
        <v>1284.48</v>
      </c>
      <c r="H1926" s="11">
        <f>F1926*G1926</f>
        <v>2568.96</v>
      </c>
    </row>
    <row r="1927" spans="2:8" ht="102">
      <c r="B1927" s="7" t="s">
        <v>207</v>
      </c>
      <c r="C1927" s="8" t="s">
        <v>208</v>
      </c>
      <c r="D1927" s="9" t="s">
        <v>15</v>
      </c>
      <c r="E1927" s="9" t="s">
        <v>16</v>
      </c>
      <c r="F1927" s="10">
        <v>1</v>
      </c>
      <c r="G1927" s="10">
        <v>2053.1</v>
      </c>
      <c r="H1927" s="11">
        <f>F1927*G1927</f>
        <v>2053.1</v>
      </c>
    </row>
    <row r="1928" spans="2:8" ht="76.5">
      <c r="B1928" s="7" t="s">
        <v>211</v>
      </c>
      <c r="C1928" s="8" t="s">
        <v>212</v>
      </c>
      <c r="D1928" s="9" t="s">
        <v>15</v>
      </c>
      <c r="E1928" s="9" t="s">
        <v>16</v>
      </c>
      <c r="F1928" s="10">
        <v>5</v>
      </c>
      <c r="G1928" s="10">
        <v>416.77</v>
      </c>
      <c r="H1928" s="11">
        <f>F1928*G1928</f>
        <v>2083.85</v>
      </c>
    </row>
    <row r="1929" spans="2:8">
      <c r="B1929" s="59" t="s">
        <v>2326</v>
      </c>
      <c r="C1929" s="60"/>
      <c r="D1929" s="60"/>
      <c r="E1929" s="60"/>
      <c r="F1929" s="60"/>
      <c r="G1929" s="61"/>
      <c r="H1929" s="13">
        <f>SUM(H1926:H1928)</f>
        <v>6705.91</v>
      </c>
    </row>
    <row r="1930" spans="2:8">
      <c r="B1930" s="6" t="s">
        <v>1854</v>
      </c>
      <c r="C1930" s="57" t="s">
        <v>214</v>
      </c>
      <c r="D1930" s="57"/>
      <c r="E1930" s="57"/>
      <c r="F1930" s="57"/>
      <c r="G1930" s="57"/>
      <c r="H1930" s="58"/>
    </row>
    <row r="1931" spans="2:8">
      <c r="B1931" s="6" t="s">
        <v>1855</v>
      </c>
      <c r="C1931" s="57" t="s">
        <v>1490</v>
      </c>
      <c r="D1931" s="57"/>
      <c r="E1931" s="57"/>
      <c r="F1931" s="57"/>
      <c r="G1931" s="57"/>
      <c r="H1931" s="58"/>
    </row>
    <row r="1932" spans="2:8">
      <c r="B1932" s="6" t="s">
        <v>1856</v>
      </c>
      <c r="C1932" s="57" t="s">
        <v>1857</v>
      </c>
      <c r="D1932" s="57"/>
      <c r="E1932" s="57"/>
      <c r="F1932" s="57"/>
      <c r="G1932" s="57"/>
      <c r="H1932" s="58"/>
    </row>
    <row r="1933" spans="2:8" ht="25.5">
      <c r="B1933" s="7" t="s">
        <v>224</v>
      </c>
      <c r="C1933" s="8" t="s">
        <v>225</v>
      </c>
      <c r="D1933" s="9" t="s">
        <v>15</v>
      </c>
      <c r="E1933" s="9" t="s">
        <v>16</v>
      </c>
      <c r="F1933" s="10">
        <v>10</v>
      </c>
      <c r="G1933" s="10">
        <v>1399.76</v>
      </c>
      <c r="H1933" s="11">
        <f>F1933*G1933</f>
        <v>13997.6</v>
      </c>
    </row>
    <row r="1934" spans="2:8" ht="25.5">
      <c r="B1934" s="7" t="s">
        <v>226</v>
      </c>
      <c r="C1934" s="8" t="s">
        <v>227</v>
      </c>
      <c r="D1934" s="9" t="s">
        <v>15</v>
      </c>
      <c r="E1934" s="9" t="s">
        <v>16</v>
      </c>
      <c r="F1934" s="10">
        <v>11</v>
      </c>
      <c r="G1934" s="10">
        <v>1962.29</v>
      </c>
      <c r="H1934" s="11">
        <f>F1934*G1934</f>
        <v>21585.19</v>
      </c>
    </row>
    <row r="1935" spans="2:8" ht="38.25">
      <c r="B1935" s="7" t="s">
        <v>228</v>
      </c>
      <c r="C1935" s="8" t="s">
        <v>229</v>
      </c>
      <c r="D1935" s="9" t="s">
        <v>15</v>
      </c>
      <c r="E1935" s="9" t="s">
        <v>16</v>
      </c>
      <c r="F1935" s="10">
        <v>1</v>
      </c>
      <c r="G1935" s="10">
        <v>2631.71</v>
      </c>
      <c r="H1935" s="11">
        <f>F1935*G1935</f>
        <v>2631.71</v>
      </c>
    </row>
    <row r="1936" spans="2:8" ht="38.25">
      <c r="B1936" s="7" t="s">
        <v>285</v>
      </c>
      <c r="C1936" s="8" t="s">
        <v>286</v>
      </c>
      <c r="D1936" s="9" t="s">
        <v>15</v>
      </c>
      <c r="E1936" s="9" t="s">
        <v>16</v>
      </c>
      <c r="F1936" s="10">
        <v>10</v>
      </c>
      <c r="G1936" s="10">
        <v>3190.2</v>
      </c>
      <c r="H1936" s="11">
        <f>F1936*G1936</f>
        <v>31902</v>
      </c>
    </row>
    <row r="1937" spans="2:8">
      <c r="B1937" s="59" t="s">
        <v>2326</v>
      </c>
      <c r="C1937" s="60"/>
      <c r="D1937" s="60"/>
      <c r="E1937" s="60"/>
      <c r="F1937" s="60"/>
      <c r="G1937" s="61"/>
      <c r="H1937" s="13">
        <f>SUM(H1933:H1936)</f>
        <v>70116.5</v>
      </c>
    </row>
    <row r="1938" spans="2:8">
      <c r="B1938" s="6" t="s">
        <v>1858</v>
      </c>
      <c r="C1938" s="57" t="s">
        <v>1859</v>
      </c>
      <c r="D1938" s="57"/>
      <c r="E1938" s="57"/>
      <c r="F1938" s="57"/>
      <c r="G1938" s="57"/>
      <c r="H1938" s="58"/>
    </row>
    <row r="1939" spans="2:8">
      <c r="B1939" s="6" t="s">
        <v>1860</v>
      </c>
      <c r="C1939" s="57" t="s">
        <v>1430</v>
      </c>
      <c r="D1939" s="57"/>
      <c r="E1939" s="57"/>
      <c r="F1939" s="57"/>
      <c r="G1939" s="57"/>
      <c r="H1939" s="58"/>
    </row>
    <row r="1940" spans="2:8">
      <c r="B1940" s="6" t="s">
        <v>1861</v>
      </c>
      <c r="C1940" s="57" t="s">
        <v>1862</v>
      </c>
      <c r="D1940" s="57"/>
      <c r="E1940" s="57"/>
      <c r="F1940" s="57"/>
      <c r="G1940" s="57"/>
      <c r="H1940" s="58"/>
    </row>
    <row r="1941" spans="2:8" ht="38.25">
      <c r="B1941" s="7" t="s">
        <v>1863</v>
      </c>
      <c r="C1941" s="8" t="s">
        <v>1864</v>
      </c>
      <c r="D1941" s="9" t="s">
        <v>15</v>
      </c>
      <c r="E1941" s="9" t="s">
        <v>388</v>
      </c>
      <c r="F1941" s="10">
        <v>110</v>
      </c>
      <c r="G1941" s="10">
        <v>12.6</v>
      </c>
      <c r="H1941" s="11">
        <f>F1941*G1941</f>
        <v>1386</v>
      </c>
    </row>
    <row r="1942" spans="2:8">
      <c r="B1942" s="6" t="s">
        <v>1865</v>
      </c>
      <c r="C1942" s="57" t="s">
        <v>1866</v>
      </c>
      <c r="D1942" s="57"/>
      <c r="E1942" s="57"/>
      <c r="F1942" s="57"/>
      <c r="G1942" s="57"/>
      <c r="H1942" s="58"/>
    </row>
    <row r="1943" spans="2:8" ht="51">
      <c r="B1943" s="7" t="s">
        <v>1867</v>
      </c>
      <c r="C1943" s="8" t="s">
        <v>1868</v>
      </c>
      <c r="D1943" s="9" t="s">
        <v>15</v>
      </c>
      <c r="E1943" s="9" t="s">
        <v>388</v>
      </c>
      <c r="F1943" s="10">
        <v>920</v>
      </c>
      <c r="G1943" s="10">
        <v>16.3</v>
      </c>
      <c r="H1943" s="11">
        <f>F1943*G1943</f>
        <v>14996</v>
      </c>
    </row>
    <row r="1944" spans="2:8">
      <c r="B1944" s="6" t="s">
        <v>1869</v>
      </c>
      <c r="C1944" s="57" t="s">
        <v>300</v>
      </c>
      <c r="D1944" s="57"/>
      <c r="E1944" s="57"/>
      <c r="F1944" s="57"/>
      <c r="G1944" s="57"/>
      <c r="H1944" s="58"/>
    </row>
    <row r="1945" spans="2:8" ht="38.25">
      <c r="B1945" s="7" t="s">
        <v>301</v>
      </c>
      <c r="C1945" s="8" t="s">
        <v>302</v>
      </c>
      <c r="D1945" s="9" t="s">
        <v>15</v>
      </c>
      <c r="E1945" s="9" t="s">
        <v>42</v>
      </c>
      <c r="F1945" s="10">
        <v>111.28</v>
      </c>
      <c r="G1945" s="10">
        <v>140.01</v>
      </c>
      <c r="H1945" s="11">
        <f t="shared" ref="H1945:H1952" si="87">F1945*G1945</f>
        <v>15580.3128</v>
      </c>
    </row>
    <row r="1946" spans="2:8" ht="63.75">
      <c r="B1946" s="7" t="s">
        <v>303</v>
      </c>
      <c r="C1946" s="8" t="s">
        <v>304</v>
      </c>
      <c r="D1946" s="9" t="s">
        <v>15</v>
      </c>
      <c r="E1946" s="9" t="s">
        <v>16</v>
      </c>
      <c r="F1946" s="10">
        <v>13</v>
      </c>
      <c r="G1946" s="10">
        <v>225.66</v>
      </c>
      <c r="H1946" s="11">
        <f t="shared" si="87"/>
        <v>2933.58</v>
      </c>
    </row>
    <row r="1947" spans="2:8" ht="63.75">
      <c r="B1947" s="7" t="s">
        <v>305</v>
      </c>
      <c r="C1947" s="8" t="s">
        <v>306</v>
      </c>
      <c r="D1947" s="9" t="s">
        <v>15</v>
      </c>
      <c r="E1947" s="9" t="s">
        <v>16</v>
      </c>
      <c r="F1947" s="10">
        <v>25</v>
      </c>
      <c r="G1947" s="10">
        <v>217.89</v>
      </c>
      <c r="H1947" s="11">
        <f t="shared" si="87"/>
        <v>5447.25</v>
      </c>
    </row>
    <row r="1948" spans="2:8" ht="38.25">
      <c r="B1948" s="7" t="s">
        <v>307</v>
      </c>
      <c r="C1948" s="8" t="s">
        <v>308</v>
      </c>
      <c r="D1948" s="9" t="s">
        <v>15</v>
      </c>
      <c r="E1948" s="9" t="s">
        <v>16</v>
      </c>
      <c r="F1948" s="10">
        <v>52</v>
      </c>
      <c r="G1948" s="10">
        <v>70.180000000000007</v>
      </c>
      <c r="H1948" s="11">
        <f t="shared" si="87"/>
        <v>3649.3600000000006</v>
      </c>
    </row>
    <row r="1949" spans="2:8" ht="38.25">
      <c r="B1949" s="7" t="s">
        <v>309</v>
      </c>
      <c r="C1949" s="8" t="s">
        <v>310</v>
      </c>
      <c r="D1949" s="9" t="s">
        <v>15</v>
      </c>
      <c r="E1949" s="9" t="s">
        <v>16</v>
      </c>
      <c r="F1949" s="10">
        <v>124</v>
      </c>
      <c r="G1949" s="10">
        <v>31.51</v>
      </c>
      <c r="H1949" s="11">
        <f t="shared" si="87"/>
        <v>3907.2400000000002</v>
      </c>
    </row>
    <row r="1950" spans="2:8" ht="63.75">
      <c r="B1950" s="7" t="s">
        <v>1870</v>
      </c>
      <c r="C1950" s="8" t="s">
        <v>1871</v>
      </c>
      <c r="D1950" s="9" t="s">
        <v>15</v>
      </c>
      <c r="E1950" s="9" t="s">
        <v>16</v>
      </c>
      <c r="F1950" s="10">
        <v>12</v>
      </c>
      <c r="G1950" s="10">
        <v>239.09</v>
      </c>
      <c r="H1950" s="11">
        <f t="shared" si="87"/>
        <v>2869.08</v>
      </c>
    </row>
    <row r="1951" spans="2:8" ht="38.25">
      <c r="B1951" s="7" t="s">
        <v>313</v>
      </c>
      <c r="C1951" s="8" t="s">
        <v>314</v>
      </c>
      <c r="D1951" s="9" t="s">
        <v>15</v>
      </c>
      <c r="E1951" s="9" t="s">
        <v>16</v>
      </c>
      <c r="F1951" s="10">
        <v>40</v>
      </c>
      <c r="G1951" s="10">
        <v>11.18</v>
      </c>
      <c r="H1951" s="11">
        <f t="shared" si="87"/>
        <v>447.2</v>
      </c>
    </row>
    <row r="1952" spans="2:8" ht="63.75">
      <c r="B1952" s="7" t="s">
        <v>1872</v>
      </c>
      <c r="C1952" s="8" t="s">
        <v>1873</v>
      </c>
      <c r="D1952" s="9" t="s">
        <v>15</v>
      </c>
      <c r="E1952" s="9" t="s">
        <v>16</v>
      </c>
      <c r="F1952" s="10">
        <v>288</v>
      </c>
      <c r="G1952" s="10">
        <v>2.4500000000000002</v>
      </c>
      <c r="H1952" s="11">
        <f t="shared" si="87"/>
        <v>705.6</v>
      </c>
    </row>
    <row r="1953" spans="2:8">
      <c r="B1953" s="6" t="s">
        <v>1874</v>
      </c>
      <c r="C1953" s="57" t="s">
        <v>1466</v>
      </c>
      <c r="D1953" s="57"/>
      <c r="E1953" s="57"/>
      <c r="F1953" s="57"/>
      <c r="G1953" s="57"/>
      <c r="H1953" s="58"/>
    </row>
    <row r="1954" spans="2:8">
      <c r="B1954" s="6" t="s">
        <v>1875</v>
      </c>
      <c r="C1954" s="57" t="s">
        <v>1862</v>
      </c>
      <c r="D1954" s="57"/>
      <c r="E1954" s="57"/>
      <c r="F1954" s="57"/>
      <c r="G1954" s="57"/>
      <c r="H1954" s="58"/>
    </row>
    <row r="1955" spans="2:8" ht="38.25">
      <c r="B1955" s="7" t="s">
        <v>1863</v>
      </c>
      <c r="C1955" s="8" t="s">
        <v>1864</v>
      </c>
      <c r="D1955" s="9" t="s">
        <v>15</v>
      </c>
      <c r="E1955" s="9" t="s">
        <v>388</v>
      </c>
      <c r="F1955" s="10">
        <v>110</v>
      </c>
      <c r="G1955" s="10">
        <v>12.6</v>
      </c>
      <c r="H1955" s="11">
        <f>F1955*G1955</f>
        <v>1386</v>
      </c>
    </row>
    <row r="1956" spans="2:8">
      <c r="B1956" s="6" t="s">
        <v>1876</v>
      </c>
      <c r="C1956" s="57" t="s">
        <v>1866</v>
      </c>
      <c r="D1956" s="57"/>
      <c r="E1956" s="57"/>
      <c r="F1956" s="57"/>
      <c r="G1956" s="57"/>
      <c r="H1956" s="58"/>
    </row>
    <row r="1957" spans="2:8" ht="51">
      <c r="B1957" s="7" t="s">
        <v>1867</v>
      </c>
      <c r="C1957" s="8" t="s">
        <v>1868</v>
      </c>
      <c r="D1957" s="9" t="s">
        <v>15</v>
      </c>
      <c r="E1957" s="9" t="s">
        <v>388</v>
      </c>
      <c r="F1957" s="10">
        <v>920</v>
      </c>
      <c r="G1957" s="10">
        <v>16.3</v>
      </c>
      <c r="H1957" s="11">
        <f>F1957*G1957</f>
        <v>14996</v>
      </c>
    </row>
    <row r="1958" spans="2:8">
      <c r="B1958" s="6" t="s">
        <v>1877</v>
      </c>
      <c r="C1958" s="57" t="s">
        <v>300</v>
      </c>
      <c r="D1958" s="57"/>
      <c r="E1958" s="57"/>
      <c r="F1958" s="57"/>
      <c r="G1958" s="57"/>
      <c r="H1958" s="58"/>
    </row>
    <row r="1959" spans="2:8" ht="38.25">
      <c r="B1959" s="7" t="s">
        <v>301</v>
      </c>
      <c r="C1959" s="8" t="s">
        <v>302</v>
      </c>
      <c r="D1959" s="9" t="s">
        <v>15</v>
      </c>
      <c r="E1959" s="9" t="s">
        <v>42</v>
      </c>
      <c r="F1959" s="10">
        <v>865.61</v>
      </c>
      <c r="G1959" s="10">
        <v>140.01</v>
      </c>
      <c r="H1959" s="11">
        <f t="shared" ref="H1959:H1968" si="88">F1959*G1959</f>
        <v>121194.05609999999</v>
      </c>
    </row>
    <row r="1960" spans="2:8" ht="63.75">
      <c r="B1960" s="7" t="s">
        <v>303</v>
      </c>
      <c r="C1960" s="8" t="s">
        <v>304</v>
      </c>
      <c r="D1960" s="9" t="s">
        <v>15</v>
      </c>
      <c r="E1960" s="9" t="s">
        <v>16</v>
      </c>
      <c r="F1960" s="10">
        <v>54</v>
      </c>
      <c r="G1960" s="10">
        <v>225.66</v>
      </c>
      <c r="H1960" s="11">
        <f t="shared" si="88"/>
        <v>12185.64</v>
      </c>
    </row>
    <row r="1961" spans="2:8" ht="63.75">
      <c r="B1961" s="7" t="s">
        <v>305</v>
      </c>
      <c r="C1961" s="8" t="s">
        <v>306</v>
      </c>
      <c r="D1961" s="9" t="s">
        <v>15</v>
      </c>
      <c r="E1961" s="9" t="s">
        <v>16</v>
      </c>
      <c r="F1961" s="10">
        <v>66</v>
      </c>
      <c r="G1961" s="10">
        <v>217.89</v>
      </c>
      <c r="H1961" s="11">
        <f t="shared" si="88"/>
        <v>14380.74</v>
      </c>
    </row>
    <row r="1962" spans="2:8" ht="38.25">
      <c r="B1962" s="7" t="s">
        <v>307</v>
      </c>
      <c r="C1962" s="8" t="s">
        <v>308</v>
      </c>
      <c r="D1962" s="9" t="s">
        <v>15</v>
      </c>
      <c r="E1962" s="9" t="s">
        <v>16</v>
      </c>
      <c r="F1962" s="10">
        <v>269</v>
      </c>
      <c r="G1962" s="10">
        <v>70.180000000000007</v>
      </c>
      <c r="H1962" s="11">
        <f t="shared" si="88"/>
        <v>18878.420000000002</v>
      </c>
    </row>
    <row r="1963" spans="2:8" ht="38.25">
      <c r="B1963" s="7" t="s">
        <v>309</v>
      </c>
      <c r="C1963" s="8" t="s">
        <v>310</v>
      </c>
      <c r="D1963" s="9" t="s">
        <v>15</v>
      </c>
      <c r="E1963" s="9" t="s">
        <v>16</v>
      </c>
      <c r="F1963" s="10">
        <v>124</v>
      </c>
      <c r="G1963" s="10">
        <v>31.51</v>
      </c>
      <c r="H1963" s="11">
        <f t="shared" si="88"/>
        <v>3907.2400000000002</v>
      </c>
    </row>
    <row r="1964" spans="2:8" ht="63.75">
      <c r="B1964" s="7" t="s">
        <v>1870</v>
      </c>
      <c r="C1964" s="8" t="s">
        <v>1871</v>
      </c>
      <c r="D1964" s="9" t="s">
        <v>15</v>
      </c>
      <c r="E1964" s="9" t="s">
        <v>16</v>
      </c>
      <c r="F1964" s="10">
        <v>12</v>
      </c>
      <c r="G1964" s="10">
        <v>239.09</v>
      </c>
      <c r="H1964" s="11">
        <f t="shared" si="88"/>
        <v>2869.08</v>
      </c>
    </row>
    <row r="1965" spans="2:8" ht="51">
      <c r="B1965" s="7" t="s">
        <v>311</v>
      </c>
      <c r="C1965" s="8" t="s">
        <v>312</v>
      </c>
      <c r="D1965" s="9" t="s">
        <v>15</v>
      </c>
      <c r="E1965" s="9" t="s">
        <v>42</v>
      </c>
      <c r="F1965" s="10">
        <v>154</v>
      </c>
      <c r="G1965" s="10">
        <v>13.89</v>
      </c>
      <c r="H1965" s="11">
        <f t="shared" si="88"/>
        <v>2139.06</v>
      </c>
    </row>
    <row r="1966" spans="2:8" ht="38.25">
      <c r="B1966" s="7" t="s">
        <v>313</v>
      </c>
      <c r="C1966" s="8" t="s">
        <v>314</v>
      </c>
      <c r="D1966" s="9" t="s">
        <v>15</v>
      </c>
      <c r="E1966" s="9" t="s">
        <v>16</v>
      </c>
      <c r="F1966" s="10">
        <v>104</v>
      </c>
      <c r="G1966" s="10">
        <v>11.18</v>
      </c>
      <c r="H1966" s="11">
        <f t="shared" si="88"/>
        <v>1162.72</v>
      </c>
    </row>
    <row r="1967" spans="2:8" ht="63.75">
      <c r="B1967" s="7" t="s">
        <v>315</v>
      </c>
      <c r="C1967" s="8" t="s">
        <v>316</v>
      </c>
      <c r="D1967" s="9" t="s">
        <v>15</v>
      </c>
      <c r="E1967" s="9" t="s">
        <v>42</v>
      </c>
      <c r="F1967" s="10">
        <v>115</v>
      </c>
      <c r="G1967" s="10">
        <v>1181.22</v>
      </c>
      <c r="H1967" s="11">
        <f t="shared" si="88"/>
        <v>135840.30000000002</v>
      </c>
    </row>
    <row r="1968" spans="2:8" ht="63.75">
      <c r="B1968" s="7" t="s">
        <v>1872</v>
      </c>
      <c r="C1968" s="8" t="s">
        <v>1873</v>
      </c>
      <c r="D1968" s="9" t="s">
        <v>15</v>
      </c>
      <c r="E1968" s="9" t="s">
        <v>16</v>
      </c>
      <c r="F1968" s="10">
        <v>1040</v>
      </c>
      <c r="G1968" s="10">
        <v>2.4500000000000002</v>
      </c>
      <c r="H1968" s="11">
        <f t="shared" si="88"/>
        <v>2548</v>
      </c>
    </row>
    <row r="1969" spans="2:8">
      <c r="B1969" s="6" t="s">
        <v>1878</v>
      </c>
      <c r="C1969" s="57" t="s">
        <v>1470</v>
      </c>
      <c r="D1969" s="57"/>
      <c r="E1969" s="57"/>
      <c r="F1969" s="57"/>
      <c r="G1969" s="57"/>
      <c r="H1969" s="58"/>
    </row>
    <row r="1970" spans="2:8">
      <c r="B1970" s="6" t="s">
        <v>1879</v>
      </c>
      <c r="C1970" s="57" t="s">
        <v>1862</v>
      </c>
      <c r="D1970" s="57"/>
      <c r="E1970" s="57"/>
      <c r="F1970" s="57"/>
      <c r="G1970" s="57"/>
      <c r="H1970" s="58"/>
    </row>
    <row r="1971" spans="2:8" ht="38.25">
      <c r="B1971" s="7" t="s">
        <v>1863</v>
      </c>
      <c r="C1971" s="8" t="s">
        <v>1864</v>
      </c>
      <c r="D1971" s="9" t="s">
        <v>15</v>
      </c>
      <c r="E1971" s="9" t="s">
        <v>388</v>
      </c>
      <c r="F1971" s="10">
        <v>110</v>
      </c>
      <c r="G1971" s="10">
        <v>12.6</v>
      </c>
      <c r="H1971" s="11">
        <f>F1971*G1971</f>
        <v>1386</v>
      </c>
    </row>
    <row r="1972" spans="2:8">
      <c r="B1972" s="6" t="s">
        <v>1880</v>
      </c>
      <c r="C1972" s="57" t="s">
        <v>1866</v>
      </c>
      <c r="D1972" s="57"/>
      <c r="E1972" s="57"/>
      <c r="F1972" s="57"/>
      <c r="G1972" s="57"/>
      <c r="H1972" s="58"/>
    </row>
    <row r="1973" spans="2:8" ht="51">
      <c r="B1973" s="7" t="s">
        <v>1867</v>
      </c>
      <c r="C1973" s="8" t="s">
        <v>1868</v>
      </c>
      <c r="D1973" s="9" t="s">
        <v>15</v>
      </c>
      <c r="E1973" s="9" t="s">
        <v>388</v>
      </c>
      <c r="F1973" s="10">
        <v>920</v>
      </c>
      <c r="G1973" s="10">
        <v>16.3</v>
      </c>
      <c r="H1973" s="11">
        <f>F1973*G1973</f>
        <v>14996</v>
      </c>
    </row>
    <row r="1974" spans="2:8">
      <c r="B1974" s="59" t="s">
        <v>2326</v>
      </c>
      <c r="C1974" s="60"/>
      <c r="D1974" s="60"/>
      <c r="E1974" s="60"/>
      <c r="F1974" s="60"/>
      <c r="G1974" s="61"/>
      <c r="H1974" s="13">
        <f>SUM(H1941:H1973)</f>
        <v>399790.87890000001</v>
      </c>
    </row>
    <row r="1975" spans="2:8">
      <c r="B1975" s="6" t="s">
        <v>1881</v>
      </c>
      <c r="C1975" s="57" t="s">
        <v>318</v>
      </c>
      <c r="D1975" s="57"/>
      <c r="E1975" s="57"/>
      <c r="F1975" s="57"/>
      <c r="G1975" s="57"/>
      <c r="H1975" s="58"/>
    </row>
    <row r="1976" spans="2:8">
      <c r="B1976" s="6" t="s">
        <v>1882</v>
      </c>
      <c r="C1976" s="57" t="s">
        <v>1430</v>
      </c>
      <c r="D1976" s="57"/>
      <c r="E1976" s="57"/>
      <c r="F1976" s="57"/>
      <c r="G1976" s="57"/>
      <c r="H1976" s="58"/>
    </row>
    <row r="1977" spans="2:8">
      <c r="B1977" s="6" t="s">
        <v>1883</v>
      </c>
      <c r="C1977" s="57" t="s">
        <v>1862</v>
      </c>
      <c r="D1977" s="57"/>
      <c r="E1977" s="57"/>
      <c r="F1977" s="57"/>
      <c r="G1977" s="57"/>
      <c r="H1977" s="58"/>
    </row>
    <row r="1978" spans="2:8" ht="38.25">
      <c r="B1978" s="7" t="s">
        <v>1884</v>
      </c>
      <c r="C1978" s="8" t="s">
        <v>1885</v>
      </c>
      <c r="D1978" s="9" t="s">
        <v>15</v>
      </c>
      <c r="E1978" s="9" t="s">
        <v>21</v>
      </c>
      <c r="F1978" s="10">
        <v>6.43</v>
      </c>
      <c r="G1978" s="10">
        <v>704.75</v>
      </c>
      <c r="H1978" s="11">
        <f>F1978*G1978</f>
        <v>4531.5424999999996</v>
      </c>
    </row>
    <row r="1979" spans="2:8">
      <c r="B1979" s="6" t="s">
        <v>1886</v>
      </c>
      <c r="C1979" s="57" t="s">
        <v>1866</v>
      </c>
      <c r="D1979" s="57"/>
      <c r="E1979" s="57"/>
      <c r="F1979" s="57"/>
      <c r="G1979" s="57"/>
      <c r="H1979" s="58"/>
    </row>
    <row r="1980" spans="2:8" ht="51">
      <c r="B1980" s="7" t="s">
        <v>1887</v>
      </c>
      <c r="C1980" s="8" t="s">
        <v>1888</v>
      </c>
      <c r="D1980" s="9" t="s">
        <v>15</v>
      </c>
      <c r="E1980" s="9" t="s">
        <v>21</v>
      </c>
      <c r="F1980" s="10">
        <v>116.24</v>
      </c>
      <c r="G1980" s="10">
        <v>1048.1400000000001</v>
      </c>
      <c r="H1980" s="11">
        <f>F1980*G1980</f>
        <v>121835.7936</v>
      </c>
    </row>
    <row r="1981" spans="2:8">
      <c r="B1981" s="6" t="s">
        <v>1889</v>
      </c>
      <c r="C1981" s="57" t="s">
        <v>1466</v>
      </c>
      <c r="D1981" s="57"/>
      <c r="E1981" s="57"/>
      <c r="F1981" s="57"/>
      <c r="G1981" s="57"/>
      <c r="H1981" s="58"/>
    </row>
    <row r="1982" spans="2:8">
      <c r="B1982" s="6" t="s">
        <v>1890</v>
      </c>
      <c r="C1982" s="57" t="s">
        <v>1862</v>
      </c>
      <c r="D1982" s="57"/>
      <c r="E1982" s="57"/>
      <c r="F1982" s="57"/>
      <c r="G1982" s="57"/>
      <c r="H1982" s="58"/>
    </row>
    <row r="1983" spans="2:8" ht="38.25">
      <c r="B1983" s="7" t="s">
        <v>1884</v>
      </c>
      <c r="C1983" s="8" t="s">
        <v>1885</v>
      </c>
      <c r="D1983" s="9" t="s">
        <v>15</v>
      </c>
      <c r="E1983" s="9" t="s">
        <v>21</v>
      </c>
      <c r="F1983" s="10">
        <v>6.43</v>
      </c>
      <c r="G1983" s="10">
        <v>704.75</v>
      </c>
      <c r="H1983" s="11">
        <f>F1983*G1983</f>
        <v>4531.5424999999996</v>
      </c>
    </row>
    <row r="1984" spans="2:8">
      <c r="B1984" s="6" t="s">
        <v>1891</v>
      </c>
      <c r="C1984" s="57" t="s">
        <v>1866</v>
      </c>
      <c r="D1984" s="57"/>
      <c r="E1984" s="57"/>
      <c r="F1984" s="57"/>
      <c r="G1984" s="57"/>
      <c r="H1984" s="58"/>
    </row>
    <row r="1985" spans="2:8" ht="51">
      <c r="B1985" s="7" t="s">
        <v>1887</v>
      </c>
      <c r="C1985" s="8" t="s">
        <v>1888</v>
      </c>
      <c r="D1985" s="9" t="s">
        <v>15</v>
      </c>
      <c r="E1985" s="9" t="s">
        <v>21</v>
      </c>
      <c r="F1985" s="10">
        <v>116.24</v>
      </c>
      <c r="G1985" s="10">
        <v>1048.1400000000001</v>
      </c>
      <c r="H1985" s="11">
        <f>F1985*G1985</f>
        <v>121835.7936</v>
      </c>
    </row>
    <row r="1986" spans="2:8">
      <c r="B1986" s="6" t="s">
        <v>1892</v>
      </c>
      <c r="C1986" s="57" t="s">
        <v>1893</v>
      </c>
      <c r="D1986" s="57"/>
      <c r="E1986" s="57"/>
      <c r="F1986" s="57"/>
      <c r="G1986" s="57"/>
      <c r="H1986" s="58"/>
    </row>
    <row r="1987" spans="2:8">
      <c r="B1987" s="6" t="s">
        <v>1894</v>
      </c>
      <c r="C1987" s="57" t="s">
        <v>1862</v>
      </c>
      <c r="D1987" s="57"/>
      <c r="E1987" s="57"/>
      <c r="F1987" s="57"/>
      <c r="G1987" s="57"/>
      <c r="H1987" s="58"/>
    </row>
    <row r="1988" spans="2:8" ht="38.25">
      <c r="B1988" s="7" t="s">
        <v>1884</v>
      </c>
      <c r="C1988" s="8" t="s">
        <v>1885</v>
      </c>
      <c r="D1988" s="9" t="s">
        <v>15</v>
      </c>
      <c r="E1988" s="9" t="s">
        <v>21</v>
      </c>
      <c r="F1988" s="10">
        <v>6.43</v>
      </c>
      <c r="G1988" s="10">
        <v>704.75</v>
      </c>
      <c r="H1988" s="11">
        <f>F1988*G1988</f>
        <v>4531.5424999999996</v>
      </c>
    </row>
    <row r="1989" spans="2:8">
      <c r="B1989" s="6" t="s">
        <v>1895</v>
      </c>
      <c r="C1989" s="57" t="s">
        <v>1866</v>
      </c>
      <c r="D1989" s="57"/>
      <c r="E1989" s="57"/>
      <c r="F1989" s="57"/>
      <c r="G1989" s="57"/>
      <c r="H1989" s="58"/>
    </row>
    <row r="1990" spans="2:8" ht="51">
      <c r="B1990" s="7" t="s">
        <v>1887</v>
      </c>
      <c r="C1990" s="8" t="s">
        <v>1888</v>
      </c>
      <c r="D1990" s="9" t="s">
        <v>15</v>
      </c>
      <c r="E1990" s="9" t="s">
        <v>21</v>
      </c>
      <c r="F1990" s="10">
        <v>45.76</v>
      </c>
      <c r="G1990" s="10">
        <v>1048.1400000000001</v>
      </c>
      <c r="H1990" s="11">
        <f>F1990*G1990</f>
        <v>47962.886400000003</v>
      </c>
    </row>
    <row r="1991" spans="2:8">
      <c r="B1991" s="59" t="s">
        <v>2326</v>
      </c>
      <c r="C1991" s="60"/>
      <c r="D1991" s="60"/>
      <c r="E1991" s="60"/>
      <c r="F1991" s="60"/>
      <c r="G1991" s="61"/>
      <c r="H1991" s="13">
        <f>SUM(H1978:H1990)</f>
        <v>305229.10110000003</v>
      </c>
    </row>
    <row r="1992" spans="2:8">
      <c r="B1992" s="6" t="s">
        <v>1896</v>
      </c>
      <c r="C1992" s="57" t="s">
        <v>1897</v>
      </c>
      <c r="D1992" s="57"/>
      <c r="E1992" s="57"/>
      <c r="F1992" s="57"/>
      <c r="G1992" s="57"/>
      <c r="H1992" s="58"/>
    </row>
    <row r="1993" spans="2:8">
      <c r="B1993" s="6" t="s">
        <v>1898</v>
      </c>
      <c r="C1993" s="57" t="s">
        <v>1899</v>
      </c>
      <c r="D1993" s="57"/>
      <c r="E1993" s="57"/>
      <c r="F1993" s="57"/>
      <c r="G1993" s="57"/>
      <c r="H1993" s="58"/>
    </row>
    <row r="1994" spans="2:8" ht="102">
      <c r="B1994" s="7" t="s">
        <v>1900</v>
      </c>
      <c r="C1994" s="8" t="s">
        <v>1901</v>
      </c>
      <c r="D1994" s="9" t="s">
        <v>15</v>
      </c>
      <c r="E1994" s="9" t="s">
        <v>21</v>
      </c>
      <c r="F1994" s="10">
        <v>657.03</v>
      </c>
      <c r="G1994" s="10">
        <v>74.34</v>
      </c>
      <c r="H1994" s="11">
        <f>F1994*G1994</f>
        <v>48843.610200000003</v>
      </c>
    </row>
    <row r="1995" spans="2:8" ht="76.5">
      <c r="B1995" s="7" t="s">
        <v>1902</v>
      </c>
      <c r="C1995" s="8" t="s">
        <v>1903</v>
      </c>
      <c r="D1995" s="9" t="s">
        <v>15</v>
      </c>
      <c r="E1995" s="9" t="s">
        <v>21</v>
      </c>
      <c r="F1995" s="10">
        <v>657.03</v>
      </c>
      <c r="G1995" s="10">
        <v>38.01</v>
      </c>
      <c r="H1995" s="11">
        <f>F1995*G1995</f>
        <v>24973.710299999999</v>
      </c>
    </row>
    <row r="1996" spans="2:8">
      <c r="B1996" s="6" t="s">
        <v>1904</v>
      </c>
      <c r="C1996" s="57" t="s">
        <v>1430</v>
      </c>
      <c r="D1996" s="57"/>
      <c r="E1996" s="57"/>
      <c r="F1996" s="57"/>
      <c r="G1996" s="57"/>
      <c r="H1996" s="58"/>
    </row>
    <row r="1997" spans="2:8">
      <c r="B1997" s="6" t="s">
        <v>1905</v>
      </c>
      <c r="C1997" s="57" t="s">
        <v>1862</v>
      </c>
      <c r="D1997" s="57"/>
      <c r="E1997" s="57"/>
      <c r="F1997" s="57"/>
      <c r="G1997" s="57"/>
      <c r="H1997" s="58"/>
    </row>
    <row r="1998" spans="2:8" ht="38.25">
      <c r="B1998" s="7" t="s">
        <v>1906</v>
      </c>
      <c r="C1998" s="8" t="s">
        <v>1907</v>
      </c>
      <c r="D1998" s="9" t="s">
        <v>15</v>
      </c>
      <c r="E1998" s="9" t="s">
        <v>21</v>
      </c>
      <c r="F1998" s="10">
        <v>2.4</v>
      </c>
      <c r="G1998" s="10">
        <v>47.63</v>
      </c>
      <c r="H1998" s="11">
        <f>F1998*G1998</f>
        <v>114.312</v>
      </c>
    </row>
    <row r="1999" spans="2:8" ht="38.25">
      <c r="B1999" s="7" t="s">
        <v>354</v>
      </c>
      <c r="C1999" s="8" t="s">
        <v>355</v>
      </c>
      <c r="D1999" s="9" t="s">
        <v>15</v>
      </c>
      <c r="E1999" s="9" t="s">
        <v>42</v>
      </c>
      <c r="F1999" s="10">
        <v>4.8</v>
      </c>
      <c r="G1999" s="10">
        <v>30.91</v>
      </c>
      <c r="H1999" s="11">
        <f>F1999*G1999</f>
        <v>148.36799999999999</v>
      </c>
    </row>
    <row r="2000" spans="2:8">
      <c r="B2000" s="6" t="s">
        <v>1908</v>
      </c>
      <c r="C2000" s="57" t="s">
        <v>1866</v>
      </c>
      <c r="D2000" s="57"/>
      <c r="E2000" s="57"/>
      <c r="F2000" s="57"/>
      <c r="G2000" s="57"/>
      <c r="H2000" s="58"/>
    </row>
    <row r="2001" spans="2:8" ht="51">
      <c r="B2001" s="7" t="s">
        <v>1909</v>
      </c>
      <c r="C2001" s="8" t="s">
        <v>1910</v>
      </c>
      <c r="D2001" s="9" t="s">
        <v>15</v>
      </c>
      <c r="E2001" s="9" t="s">
        <v>42</v>
      </c>
      <c r="F2001" s="10">
        <v>8.5</v>
      </c>
      <c r="G2001" s="10">
        <v>37.9</v>
      </c>
      <c r="H2001" s="11">
        <f>F2001*G2001</f>
        <v>322.14999999999998</v>
      </c>
    </row>
    <row r="2002" spans="2:8" ht="38.25">
      <c r="B2002" s="7" t="s">
        <v>354</v>
      </c>
      <c r="C2002" s="8" t="s">
        <v>355</v>
      </c>
      <c r="D2002" s="9" t="s">
        <v>15</v>
      </c>
      <c r="E2002" s="9" t="s">
        <v>42</v>
      </c>
      <c r="F2002" s="10">
        <v>38.4</v>
      </c>
      <c r="G2002" s="10">
        <v>30.91</v>
      </c>
      <c r="H2002" s="11">
        <f>F2002*G2002</f>
        <v>1186.944</v>
      </c>
    </row>
    <row r="2003" spans="2:8">
      <c r="B2003" s="6" t="s">
        <v>1911</v>
      </c>
      <c r="C2003" s="57" t="s">
        <v>1466</v>
      </c>
      <c r="D2003" s="57"/>
      <c r="E2003" s="57"/>
      <c r="F2003" s="57"/>
      <c r="G2003" s="57"/>
      <c r="H2003" s="58"/>
    </row>
    <row r="2004" spans="2:8">
      <c r="B2004" s="6" t="s">
        <v>1912</v>
      </c>
      <c r="C2004" s="57" t="s">
        <v>1862</v>
      </c>
      <c r="D2004" s="57"/>
      <c r="E2004" s="57"/>
      <c r="F2004" s="57"/>
      <c r="G2004" s="57"/>
      <c r="H2004" s="58"/>
    </row>
    <row r="2005" spans="2:8" ht="38.25">
      <c r="B2005" s="7" t="s">
        <v>1906</v>
      </c>
      <c r="C2005" s="8" t="s">
        <v>1907</v>
      </c>
      <c r="D2005" s="9" t="s">
        <v>15</v>
      </c>
      <c r="E2005" s="9" t="s">
        <v>21</v>
      </c>
      <c r="F2005" s="10">
        <v>2.4</v>
      </c>
      <c r="G2005" s="10">
        <v>47.63</v>
      </c>
      <c r="H2005" s="11">
        <f>F2005*G2005</f>
        <v>114.312</v>
      </c>
    </row>
    <row r="2006" spans="2:8" ht="38.25">
      <c r="B2006" s="7" t="s">
        <v>354</v>
      </c>
      <c r="C2006" s="8" t="s">
        <v>355</v>
      </c>
      <c r="D2006" s="9" t="s">
        <v>15</v>
      </c>
      <c r="E2006" s="9" t="s">
        <v>42</v>
      </c>
      <c r="F2006" s="10">
        <v>4.8</v>
      </c>
      <c r="G2006" s="10">
        <v>30.91</v>
      </c>
      <c r="H2006" s="11">
        <f>F2006*G2006</f>
        <v>148.36799999999999</v>
      </c>
    </row>
    <row r="2007" spans="2:8">
      <c r="B2007" s="6" t="s">
        <v>1913</v>
      </c>
      <c r="C2007" s="57" t="s">
        <v>1866</v>
      </c>
      <c r="D2007" s="57"/>
      <c r="E2007" s="57"/>
      <c r="F2007" s="57"/>
      <c r="G2007" s="57"/>
      <c r="H2007" s="58"/>
    </row>
    <row r="2008" spans="2:8" ht="51">
      <c r="B2008" s="7" t="s">
        <v>1909</v>
      </c>
      <c r="C2008" s="8" t="s">
        <v>1910</v>
      </c>
      <c r="D2008" s="9" t="s">
        <v>15</v>
      </c>
      <c r="E2008" s="9" t="s">
        <v>42</v>
      </c>
      <c r="F2008" s="10">
        <v>8.5</v>
      </c>
      <c r="G2008" s="10">
        <v>37.9</v>
      </c>
      <c r="H2008" s="11">
        <f>F2008*G2008</f>
        <v>322.14999999999998</v>
      </c>
    </row>
    <row r="2009" spans="2:8" ht="38.25">
      <c r="B2009" s="7" t="s">
        <v>354</v>
      </c>
      <c r="C2009" s="8" t="s">
        <v>355</v>
      </c>
      <c r="D2009" s="9" t="s">
        <v>15</v>
      </c>
      <c r="E2009" s="9" t="s">
        <v>42</v>
      </c>
      <c r="F2009" s="10">
        <v>38.4</v>
      </c>
      <c r="G2009" s="10">
        <v>30.91</v>
      </c>
      <c r="H2009" s="11">
        <f>F2009*G2009</f>
        <v>1186.944</v>
      </c>
    </row>
    <row r="2010" spans="2:8">
      <c r="B2010" s="6" t="s">
        <v>1914</v>
      </c>
      <c r="C2010" s="57" t="s">
        <v>1470</v>
      </c>
      <c r="D2010" s="57"/>
      <c r="E2010" s="57"/>
      <c r="F2010" s="57"/>
      <c r="G2010" s="57"/>
      <c r="H2010" s="58"/>
    </row>
    <row r="2011" spans="2:8">
      <c r="B2011" s="6" t="s">
        <v>1915</v>
      </c>
      <c r="C2011" s="57" t="s">
        <v>1862</v>
      </c>
      <c r="D2011" s="57"/>
      <c r="E2011" s="57"/>
      <c r="F2011" s="57"/>
      <c r="G2011" s="57"/>
      <c r="H2011" s="58"/>
    </row>
    <row r="2012" spans="2:8" ht="38.25">
      <c r="B2012" s="7" t="s">
        <v>1906</v>
      </c>
      <c r="C2012" s="8" t="s">
        <v>1907</v>
      </c>
      <c r="D2012" s="9" t="s">
        <v>15</v>
      </c>
      <c r="E2012" s="9" t="s">
        <v>21</v>
      </c>
      <c r="F2012" s="10">
        <v>2.4</v>
      </c>
      <c r="G2012" s="10">
        <v>47.63</v>
      </c>
      <c r="H2012" s="11">
        <f>F2012*G2012</f>
        <v>114.312</v>
      </c>
    </row>
    <row r="2013" spans="2:8" ht="38.25">
      <c r="B2013" s="7" t="s">
        <v>354</v>
      </c>
      <c r="C2013" s="8" t="s">
        <v>355</v>
      </c>
      <c r="D2013" s="9" t="s">
        <v>15</v>
      </c>
      <c r="E2013" s="9" t="s">
        <v>42</v>
      </c>
      <c r="F2013" s="10">
        <v>4.8</v>
      </c>
      <c r="G2013" s="10">
        <v>30.91</v>
      </c>
      <c r="H2013" s="11">
        <f>F2013*G2013</f>
        <v>148.36799999999999</v>
      </c>
    </row>
    <row r="2014" spans="2:8">
      <c r="B2014" s="6" t="s">
        <v>1916</v>
      </c>
      <c r="C2014" s="57" t="s">
        <v>1866</v>
      </c>
      <c r="D2014" s="57"/>
      <c r="E2014" s="57"/>
      <c r="F2014" s="57"/>
      <c r="G2014" s="57"/>
      <c r="H2014" s="58"/>
    </row>
    <row r="2015" spans="2:8" ht="51">
      <c r="B2015" s="7" t="s">
        <v>1909</v>
      </c>
      <c r="C2015" s="8" t="s">
        <v>1910</v>
      </c>
      <c r="D2015" s="9" t="s">
        <v>15</v>
      </c>
      <c r="E2015" s="9" t="s">
        <v>42</v>
      </c>
      <c r="F2015" s="10">
        <v>4.25</v>
      </c>
      <c r="G2015" s="10">
        <v>37.9</v>
      </c>
      <c r="H2015" s="11">
        <f>F2015*G2015</f>
        <v>161.07499999999999</v>
      </c>
    </row>
    <row r="2016" spans="2:8" ht="38.25">
      <c r="B2016" s="7" t="s">
        <v>354</v>
      </c>
      <c r="C2016" s="8" t="s">
        <v>355</v>
      </c>
      <c r="D2016" s="9" t="s">
        <v>15</v>
      </c>
      <c r="E2016" s="9" t="s">
        <v>42</v>
      </c>
      <c r="F2016" s="10">
        <v>19.2</v>
      </c>
      <c r="G2016" s="10">
        <v>30.91</v>
      </c>
      <c r="H2016" s="11">
        <f>F2016*G2016</f>
        <v>593.47199999999998</v>
      </c>
    </row>
    <row r="2017" spans="2:8">
      <c r="B2017" s="59" t="s">
        <v>2326</v>
      </c>
      <c r="C2017" s="60"/>
      <c r="D2017" s="60"/>
      <c r="E2017" s="60"/>
      <c r="F2017" s="60"/>
      <c r="G2017" s="61"/>
      <c r="H2017" s="13">
        <f>SUM(H1994:H2016)</f>
        <v>78378.09550000001</v>
      </c>
    </row>
    <row r="2018" spans="2:8">
      <c r="B2018" s="6" t="s">
        <v>1917</v>
      </c>
      <c r="C2018" s="57" t="s">
        <v>325</v>
      </c>
      <c r="D2018" s="57"/>
      <c r="E2018" s="57"/>
      <c r="F2018" s="57"/>
      <c r="G2018" s="57"/>
      <c r="H2018" s="58"/>
    </row>
    <row r="2019" spans="2:8">
      <c r="B2019" s="6" t="s">
        <v>1918</v>
      </c>
      <c r="C2019" s="57" t="s">
        <v>1490</v>
      </c>
      <c r="D2019" s="57"/>
      <c r="E2019" s="57"/>
      <c r="F2019" s="57"/>
      <c r="G2019" s="57"/>
      <c r="H2019" s="58"/>
    </row>
    <row r="2020" spans="2:8" ht="127.5">
      <c r="B2020" s="7" t="s">
        <v>327</v>
      </c>
      <c r="C2020" s="8" t="s">
        <v>328</v>
      </c>
      <c r="D2020" s="9" t="s">
        <v>15</v>
      </c>
      <c r="E2020" s="9" t="s">
        <v>21</v>
      </c>
      <c r="F2020" s="10">
        <v>396.92</v>
      </c>
      <c r="G2020" s="10">
        <v>65.72</v>
      </c>
      <c r="H2020" s="11">
        <f>F2020*G2020</f>
        <v>26085.582399999999</v>
      </c>
    </row>
    <row r="2021" spans="2:8">
      <c r="B2021" s="6" t="s">
        <v>1919</v>
      </c>
      <c r="C2021" s="57" t="s">
        <v>1485</v>
      </c>
      <c r="D2021" s="57"/>
      <c r="E2021" s="57"/>
      <c r="F2021" s="57"/>
      <c r="G2021" s="57"/>
      <c r="H2021" s="58"/>
    </row>
    <row r="2022" spans="2:8" ht="127.5">
      <c r="B2022" s="7" t="s">
        <v>327</v>
      </c>
      <c r="C2022" s="8" t="s">
        <v>328</v>
      </c>
      <c r="D2022" s="9" t="s">
        <v>15</v>
      </c>
      <c r="E2022" s="9" t="s">
        <v>21</v>
      </c>
      <c r="F2022" s="10">
        <v>577.98</v>
      </c>
      <c r="G2022" s="10">
        <v>65.72</v>
      </c>
      <c r="H2022" s="11">
        <f>F2022*G2022</f>
        <v>37984.845600000001</v>
      </c>
    </row>
    <row r="2023" spans="2:8">
      <c r="B2023" s="6" t="s">
        <v>1920</v>
      </c>
      <c r="C2023" s="57" t="s">
        <v>1430</v>
      </c>
      <c r="D2023" s="57"/>
      <c r="E2023" s="57"/>
      <c r="F2023" s="57"/>
      <c r="G2023" s="57"/>
      <c r="H2023" s="58"/>
    </row>
    <row r="2024" spans="2:8" ht="127.5">
      <c r="B2024" s="7" t="s">
        <v>327</v>
      </c>
      <c r="C2024" s="8" t="s">
        <v>328</v>
      </c>
      <c r="D2024" s="9" t="s">
        <v>15</v>
      </c>
      <c r="E2024" s="9" t="s">
        <v>21</v>
      </c>
      <c r="F2024" s="10">
        <v>195.3</v>
      </c>
      <c r="G2024" s="10">
        <v>65.72</v>
      </c>
      <c r="H2024" s="11">
        <f>F2024*G2024</f>
        <v>12835.116</v>
      </c>
    </row>
    <row r="2025" spans="2:8">
      <c r="B2025" s="6" t="s">
        <v>1921</v>
      </c>
      <c r="C2025" s="57" t="s">
        <v>1466</v>
      </c>
      <c r="D2025" s="57"/>
      <c r="E2025" s="57"/>
      <c r="F2025" s="57"/>
      <c r="G2025" s="57"/>
      <c r="H2025" s="58"/>
    </row>
    <row r="2026" spans="2:8" ht="127.5">
      <c r="B2026" s="7" t="s">
        <v>327</v>
      </c>
      <c r="C2026" s="8" t="s">
        <v>328</v>
      </c>
      <c r="D2026" s="9" t="s">
        <v>15</v>
      </c>
      <c r="E2026" s="9" t="s">
        <v>21</v>
      </c>
      <c r="F2026" s="10">
        <v>143.37</v>
      </c>
      <c r="G2026" s="10">
        <v>65.72</v>
      </c>
      <c r="H2026" s="11">
        <f>F2026*G2026</f>
        <v>9422.2764000000006</v>
      </c>
    </row>
    <row r="2027" spans="2:8">
      <c r="B2027" s="59" t="s">
        <v>2326</v>
      </c>
      <c r="C2027" s="60"/>
      <c r="D2027" s="60"/>
      <c r="E2027" s="60"/>
      <c r="F2027" s="60"/>
      <c r="G2027" s="61"/>
      <c r="H2027" s="13">
        <f>SUM(H2020:H2026)</f>
        <v>86327.820399999997</v>
      </c>
    </row>
    <row r="2028" spans="2:8">
      <c r="B2028" s="6" t="s">
        <v>1922</v>
      </c>
      <c r="C2028" s="57" t="s">
        <v>330</v>
      </c>
      <c r="D2028" s="57"/>
      <c r="E2028" s="57"/>
      <c r="F2028" s="57"/>
      <c r="G2028" s="57"/>
      <c r="H2028" s="58"/>
    </row>
    <row r="2029" spans="2:8">
      <c r="B2029" s="6" t="s">
        <v>1923</v>
      </c>
      <c r="C2029" s="57" t="s">
        <v>1924</v>
      </c>
      <c r="D2029" s="57"/>
      <c r="E2029" s="57"/>
      <c r="F2029" s="57"/>
      <c r="G2029" s="57"/>
      <c r="H2029" s="58"/>
    </row>
    <row r="2030" spans="2:8" ht="38.25">
      <c r="B2030" s="7" t="s">
        <v>333</v>
      </c>
      <c r="C2030" s="8" t="s">
        <v>334</v>
      </c>
      <c r="D2030" s="9" t="s">
        <v>15</v>
      </c>
      <c r="E2030" s="9" t="s">
        <v>335</v>
      </c>
      <c r="F2030" s="10">
        <v>100</v>
      </c>
      <c r="G2030" s="10">
        <v>99.57</v>
      </c>
      <c r="H2030" s="11">
        <f>F2030*G2030</f>
        <v>9957</v>
      </c>
    </row>
    <row r="2031" spans="2:8" ht="25.5">
      <c r="B2031" s="7" t="s">
        <v>336</v>
      </c>
      <c r="C2031" s="8" t="s">
        <v>337</v>
      </c>
      <c r="D2031" s="9" t="s">
        <v>15</v>
      </c>
      <c r="E2031" s="9" t="s">
        <v>21</v>
      </c>
      <c r="F2031" s="10">
        <v>353.07</v>
      </c>
      <c r="G2031" s="10">
        <v>1.82</v>
      </c>
      <c r="H2031" s="11">
        <f>F2031*G2031</f>
        <v>642.5874</v>
      </c>
    </row>
    <row r="2032" spans="2:8" ht="38.25">
      <c r="B2032" s="7" t="s">
        <v>376</v>
      </c>
      <c r="C2032" s="8" t="s">
        <v>377</v>
      </c>
      <c r="D2032" s="9" t="s">
        <v>15</v>
      </c>
      <c r="E2032" s="9" t="s">
        <v>21</v>
      </c>
      <c r="F2032" s="10">
        <v>340.78</v>
      </c>
      <c r="G2032" s="10">
        <v>73.84</v>
      </c>
      <c r="H2032" s="11">
        <f>F2032*G2032</f>
        <v>25163.195199999998</v>
      </c>
    </row>
    <row r="2033" spans="2:8" ht="51">
      <c r="B2033" s="7" t="s">
        <v>1925</v>
      </c>
      <c r="C2033" s="8" t="s">
        <v>1926</v>
      </c>
      <c r="D2033" s="9" t="s">
        <v>15</v>
      </c>
      <c r="E2033" s="9" t="s">
        <v>21</v>
      </c>
      <c r="F2033" s="10">
        <v>8.19</v>
      </c>
      <c r="G2033" s="10">
        <v>68.72</v>
      </c>
      <c r="H2033" s="11">
        <f>F2033*G2033</f>
        <v>562.81679999999994</v>
      </c>
    </row>
    <row r="2034" spans="2:8" ht="38.25">
      <c r="B2034" s="7" t="s">
        <v>342</v>
      </c>
      <c r="C2034" s="8" t="s">
        <v>343</v>
      </c>
      <c r="D2034" s="9" t="s">
        <v>15</v>
      </c>
      <c r="E2034" s="9" t="s">
        <v>21</v>
      </c>
      <c r="F2034" s="10">
        <v>331.41</v>
      </c>
      <c r="G2034" s="10">
        <v>61.79</v>
      </c>
      <c r="H2034" s="11">
        <f>F2034*G2034</f>
        <v>20477.823900000003</v>
      </c>
    </row>
    <row r="2035" spans="2:8">
      <c r="B2035" s="6" t="s">
        <v>1927</v>
      </c>
      <c r="C2035" s="57" t="s">
        <v>1928</v>
      </c>
      <c r="D2035" s="57"/>
      <c r="E2035" s="57"/>
      <c r="F2035" s="57"/>
      <c r="G2035" s="57"/>
      <c r="H2035" s="58"/>
    </row>
    <row r="2036" spans="2:8" ht="38.25">
      <c r="B2036" s="7" t="s">
        <v>333</v>
      </c>
      <c r="C2036" s="8" t="s">
        <v>334</v>
      </c>
      <c r="D2036" s="9" t="s">
        <v>15</v>
      </c>
      <c r="E2036" s="9" t="s">
        <v>335</v>
      </c>
      <c r="F2036" s="10">
        <v>130</v>
      </c>
      <c r="G2036" s="10">
        <v>99.57</v>
      </c>
      <c r="H2036" s="11">
        <f>F2036*G2036</f>
        <v>12944.099999999999</v>
      </c>
    </row>
    <row r="2037" spans="2:8" ht="25.5">
      <c r="B2037" s="7" t="s">
        <v>336</v>
      </c>
      <c r="C2037" s="8" t="s">
        <v>337</v>
      </c>
      <c r="D2037" s="9" t="s">
        <v>15</v>
      </c>
      <c r="E2037" s="9" t="s">
        <v>21</v>
      </c>
      <c r="F2037" s="10">
        <v>167.87</v>
      </c>
      <c r="G2037" s="10">
        <v>1.82</v>
      </c>
      <c r="H2037" s="11">
        <f>F2037*G2037</f>
        <v>305.52340000000004</v>
      </c>
    </row>
    <row r="2038" spans="2:8" ht="38.25">
      <c r="B2038" s="7" t="s">
        <v>376</v>
      </c>
      <c r="C2038" s="8" t="s">
        <v>377</v>
      </c>
      <c r="D2038" s="9" t="s">
        <v>15</v>
      </c>
      <c r="E2038" s="9" t="s">
        <v>21</v>
      </c>
      <c r="F2038" s="10">
        <v>167.87</v>
      </c>
      <c r="G2038" s="10">
        <v>73.84</v>
      </c>
      <c r="H2038" s="11">
        <f>F2038*G2038</f>
        <v>12395.5208</v>
      </c>
    </row>
    <row r="2039" spans="2:8" ht="38.25">
      <c r="B2039" s="7" t="s">
        <v>342</v>
      </c>
      <c r="C2039" s="8" t="s">
        <v>343</v>
      </c>
      <c r="D2039" s="9" t="s">
        <v>15</v>
      </c>
      <c r="E2039" s="9" t="s">
        <v>21</v>
      </c>
      <c r="F2039" s="10">
        <v>167.87</v>
      </c>
      <c r="G2039" s="10">
        <v>61.79</v>
      </c>
      <c r="H2039" s="11">
        <f>F2039*G2039</f>
        <v>10372.6873</v>
      </c>
    </row>
    <row r="2040" spans="2:8">
      <c r="B2040" s="6" t="s">
        <v>1929</v>
      </c>
      <c r="C2040" s="57" t="s">
        <v>1930</v>
      </c>
      <c r="D2040" s="57"/>
      <c r="E2040" s="57"/>
      <c r="F2040" s="57"/>
      <c r="G2040" s="57"/>
      <c r="H2040" s="58"/>
    </row>
    <row r="2041" spans="2:8" ht="38.25">
      <c r="B2041" s="7" t="s">
        <v>333</v>
      </c>
      <c r="C2041" s="8" t="s">
        <v>334</v>
      </c>
      <c r="D2041" s="9" t="s">
        <v>15</v>
      </c>
      <c r="E2041" s="9" t="s">
        <v>335</v>
      </c>
      <c r="F2041" s="10">
        <v>80</v>
      </c>
      <c r="G2041" s="10">
        <v>99.57</v>
      </c>
      <c r="H2041" s="11">
        <f>F2041*G2041</f>
        <v>7965.5999999999995</v>
      </c>
    </row>
    <row r="2042" spans="2:8" ht="25.5">
      <c r="B2042" s="7" t="s">
        <v>336</v>
      </c>
      <c r="C2042" s="8" t="s">
        <v>337</v>
      </c>
      <c r="D2042" s="9" t="s">
        <v>15</v>
      </c>
      <c r="E2042" s="9" t="s">
        <v>21</v>
      </c>
      <c r="F2042" s="10">
        <v>128.27000000000001</v>
      </c>
      <c r="G2042" s="10">
        <v>1.82</v>
      </c>
      <c r="H2042" s="11">
        <f>F2042*G2042</f>
        <v>233.45140000000004</v>
      </c>
    </row>
    <row r="2043" spans="2:8" ht="51">
      <c r="B2043" s="7" t="s">
        <v>1925</v>
      </c>
      <c r="C2043" s="8" t="s">
        <v>1926</v>
      </c>
      <c r="D2043" s="9" t="s">
        <v>15</v>
      </c>
      <c r="E2043" s="9" t="s">
        <v>21</v>
      </c>
      <c r="F2043" s="10">
        <v>124.43</v>
      </c>
      <c r="G2043" s="10">
        <v>68.72</v>
      </c>
      <c r="H2043" s="11">
        <f>F2043*G2043</f>
        <v>8550.8296000000009</v>
      </c>
    </row>
    <row r="2044" spans="2:8" ht="63.75">
      <c r="B2044" s="7" t="s">
        <v>380</v>
      </c>
      <c r="C2044" s="8" t="s">
        <v>381</v>
      </c>
      <c r="D2044" s="9" t="s">
        <v>15</v>
      </c>
      <c r="E2044" s="9" t="s">
        <v>21</v>
      </c>
      <c r="F2044" s="10">
        <v>128.97</v>
      </c>
      <c r="G2044" s="10">
        <v>31.34</v>
      </c>
      <c r="H2044" s="11">
        <f>F2044*G2044</f>
        <v>4041.9198000000001</v>
      </c>
    </row>
    <row r="2045" spans="2:8">
      <c r="B2045" s="7" t="s">
        <v>384</v>
      </c>
      <c r="C2045" s="8" t="s">
        <v>385</v>
      </c>
      <c r="D2045" s="9" t="s">
        <v>15</v>
      </c>
      <c r="E2045" s="9" t="s">
        <v>21</v>
      </c>
      <c r="F2045" s="10">
        <v>124.43</v>
      </c>
      <c r="G2045" s="10">
        <v>10.44</v>
      </c>
      <c r="H2045" s="11">
        <f>F2045*G2045</f>
        <v>1299.0491999999999</v>
      </c>
    </row>
    <row r="2046" spans="2:8">
      <c r="B2046" s="6" t="s">
        <v>1931</v>
      </c>
      <c r="C2046" s="57" t="s">
        <v>1932</v>
      </c>
      <c r="D2046" s="57"/>
      <c r="E2046" s="57"/>
      <c r="F2046" s="57"/>
      <c r="G2046" s="57"/>
      <c r="H2046" s="58"/>
    </row>
    <row r="2047" spans="2:8" ht="38.25">
      <c r="B2047" s="7" t="s">
        <v>333</v>
      </c>
      <c r="C2047" s="8" t="s">
        <v>334</v>
      </c>
      <c r="D2047" s="9" t="s">
        <v>15</v>
      </c>
      <c r="E2047" s="9" t="s">
        <v>335</v>
      </c>
      <c r="F2047" s="10">
        <v>190</v>
      </c>
      <c r="G2047" s="10">
        <v>99.57</v>
      </c>
      <c r="H2047" s="11">
        <f>F2047*G2047</f>
        <v>18918.3</v>
      </c>
    </row>
    <row r="2048" spans="2:8" ht="25.5">
      <c r="B2048" s="7" t="s">
        <v>336</v>
      </c>
      <c r="C2048" s="8" t="s">
        <v>337</v>
      </c>
      <c r="D2048" s="9" t="s">
        <v>15</v>
      </c>
      <c r="E2048" s="9" t="s">
        <v>21</v>
      </c>
      <c r="F2048" s="10">
        <v>665.98</v>
      </c>
      <c r="G2048" s="10">
        <v>1.82</v>
      </c>
      <c r="H2048" s="11">
        <f>F2048*G2048</f>
        <v>1212.0836000000002</v>
      </c>
    </row>
    <row r="2049" spans="2:8" ht="51">
      <c r="B2049" s="7" t="s">
        <v>1925</v>
      </c>
      <c r="C2049" s="8" t="s">
        <v>1926</v>
      </c>
      <c r="D2049" s="9" t="s">
        <v>15</v>
      </c>
      <c r="E2049" s="9" t="s">
        <v>21</v>
      </c>
      <c r="F2049" s="10">
        <v>665.98</v>
      </c>
      <c r="G2049" s="10">
        <v>68.72</v>
      </c>
      <c r="H2049" s="11">
        <f>F2049*G2049</f>
        <v>45766.145600000003</v>
      </c>
    </row>
    <row r="2050" spans="2:8" ht="63.75">
      <c r="B2050" s="7" t="s">
        <v>380</v>
      </c>
      <c r="C2050" s="8" t="s">
        <v>381</v>
      </c>
      <c r="D2050" s="9" t="s">
        <v>15</v>
      </c>
      <c r="E2050" s="9" t="s">
        <v>21</v>
      </c>
      <c r="F2050" s="10">
        <v>665.98</v>
      </c>
      <c r="G2050" s="10">
        <v>31.34</v>
      </c>
      <c r="H2050" s="11">
        <f>F2050*G2050</f>
        <v>20871.813200000001</v>
      </c>
    </row>
    <row r="2051" spans="2:8">
      <c r="B2051" s="7" t="s">
        <v>384</v>
      </c>
      <c r="C2051" s="8" t="s">
        <v>385</v>
      </c>
      <c r="D2051" s="9" t="s">
        <v>15</v>
      </c>
      <c r="E2051" s="9" t="s">
        <v>21</v>
      </c>
      <c r="F2051" s="10">
        <v>665.98</v>
      </c>
      <c r="G2051" s="10">
        <v>10.44</v>
      </c>
      <c r="H2051" s="11">
        <f>F2051*G2051</f>
        <v>6952.8311999999996</v>
      </c>
    </row>
    <row r="2052" spans="2:8">
      <c r="B2052" s="6" t="s">
        <v>1933</v>
      </c>
      <c r="C2052" s="57" t="s">
        <v>1934</v>
      </c>
      <c r="D2052" s="57"/>
      <c r="E2052" s="57"/>
      <c r="F2052" s="57"/>
      <c r="G2052" s="57"/>
      <c r="H2052" s="58"/>
    </row>
    <row r="2053" spans="2:8" ht="38.25">
      <c r="B2053" s="7" t="s">
        <v>333</v>
      </c>
      <c r="C2053" s="8" t="s">
        <v>334</v>
      </c>
      <c r="D2053" s="9" t="s">
        <v>15</v>
      </c>
      <c r="E2053" s="9" t="s">
        <v>335</v>
      </c>
      <c r="F2053" s="10">
        <v>90</v>
      </c>
      <c r="G2053" s="10">
        <v>99.57</v>
      </c>
      <c r="H2053" s="11">
        <f>F2053*G2053</f>
        <v>8961.2999999999993</v>
      </c>
    </row>
    <row r="2054" spans="2:8" ht="25.5">
      <c r="B2054" s="7" t="s">
        <v>336</v>
      </c>
      <c r="C2054" s="8" t="s">
        <v>337</v>
      </c>
      <c r="D2054" s="9" t="s">
        <v>15</v>
      </c>
      <c r="E2054" s="9" t="s">
        <v>21</v>
      </c>
      <c r="F2054" s="10">
        <v>33.6</v>
      </c>
      <c r="G2054" s="10">
        <v>1.82</v>
      </c>
      <c r="H2054" s="11">
        <f>F2054*G2054</f>
        <v>61.152000000000008</v>
      </c>
    </row>
    <row r="2055" spans="2:8" ht="38.25">
      <c r="B2055" s="7" t="s">
        <v>338</v>
      </c>
      <c r="C2055" s="8" t="s">
        <v>339</v>
      </c>
      <c r="D2055" s="9" t="s">
        <v>15</v>
      </c>
      <c r="E2055" s="9" t="s">
        <v>21</v>
      </c>
      <c r="F2055" s="10">
        <v>32.25</v>
      </c>
      <c r="G2055" s="10">
        <v>71.180000000000007</v>
      </c>
      <c r="H2055" s="11">
        <f>F2055*G2055</f>
        <v>2295.5550000000003</v>
      </c>
    </row>
    <row r="2056" spans="2:8" ht="63.75">
      <c r="B2056" s="7" t="s">
        <v>380</v>
      </c>
      <c r="C2056" s="8" t="s">
        <v>381</v>
      </c>
      <c r="D2056" s="9" t="s">
        <v>15</v>
      </c>
      <c r="E2056" s="9" t="s">
        <v>21</v>
      </c>
      <c r="F2056" s="10">
        <v>33.6</v>
      </c>
      <c r="G2056" s="10">
        <v>31.34</v>
      </c>
      <c r="H2056" s="11">
        <f>F2056*G2056</f>
        <v>1053.0240000000001</v>
      </c>
    </row>
    <row r="2057" spans="2:8" ht="38.25">
      <c r="B2057" s="7" t="s">
        <v>342</v>
      </c>
      <c r="C2057" s="8" t="s">
        <v>343</v>
      </c>
      <c r="D2057" s="9" t="s">
        <v>15</v>
      </c>
      <c r="E2057" s="9" t="s">
        <v>21</v>
      </c>
      <c r="F2057" s="10">
        <v>33.6</v>
      </c>
      <c r="G2057" s="10">
        <v>61.79</v>
      </c>
      <c r="H2057" s="11">
        <f>F2057*G2057</f>
        <v>2076.1440000000002</v>
      </c>
    </row>
    <row r="2058" spans="2:8">
      <c r="B2058" s="6" t="s">
        <v>1935</v>
      </c>
      <c r="C2058" s="57" t="s">
        <v>1936</v>
      </c>
      <c r="D2058" s="57"/>
      <c r="E2058" s="57"/>
      <c r="F2058" s="57"/>
      <c r="G2058" s="57"/>
      <c r="H2058" s="58"/>
    </row>
    <row r="2059" spans="2:8" ht="38.25">
      <c r="B2059" s="7" t="s">
        <v>333</v>
      </c>
      <c r="C2059" s="8" t="s">
        <v>334</v>
      </c>
      <c r="D2059" s="9" t="s">
        <v>15</v>
      </c>
      <c r="E2059" s="9" t="s">
        <v>335</v>
      </c>
      <c r="F2059" s="10">
        <v>160</v>
      </c>
      <c r="G2059" s="10">
        <v>99.57</v>
      </c>
      <c r="H2059" s="11">
        <f>F2059*G2059</f>
        <v>15931.199999999999</v>
      </c>
    </row>
    <row r="2060" spans="2:8" ht="25.5">
      <c r="B2060" s="7" t="s">
        <v>336</v>
      </c>
      <c r="C2060" s="8" t="s">
        <v>337</v>
      </c>
      <c r="D2060" s="9" t="s">
        <v>15</v>
      </c>
      <c r="E2060" s="9" t="s">
        <v>21</v>
      </c>
      <c r="F2060" s="10">
        <v>178.31</v>
      </c>
      <c r="G2060" s="10">
        <v>1.82</v>
      </c>
      <c r="H2060" s="11">
        <f>F2060*G2060</f>
        <v>324.52420000000001</v>
      </c>
    </row>
    <row r="2061" spans="2:8" ht="38.25">
      <c r="B2061" s="7" t="s">
        <v>376</v>
      </c>
      <c r="C2061" s="8" t="s">
        <v>377</v>
      </c>
      <c r="D2061" s="9" t="s">
        <v>15</v>
      </c>
      <c r="E2061" s="9" t="s">
        <v>21</v>
      </c>
      <c r="F2061" s="10">
        <v>187.88</v>
      </c>
      <c r="G2061" s="10">
        <v>73.84</v>
      </c>
      <c r="H2061" s="11">
        <f>F2061*G2061</f>
        <v>13873.0592</v>
      </c>
    </row>
    <row r="2062" spans="2:8" ht="38.25">
      <c r="B2062" s="7" t="s">
        <v>342</v>
      </c>
      <c r="C2062" s="8" t="s">
        <v>343</v>
      </c>
      <c r="D2062" s="9" t="s">
        <v>15</v>
      </c>
      <c r="E2062" s="9" t="s">
        <v>21</v>
      </c>
      <c r="F2062" s="10">
        <v>216.73</v>
      </c>
      <c r="G2062" s="10">
        <v>61.79</v>
      </c>
      <c r="H2062" s="11">
        <f>F2062*G2062</f>
        <v>13391.7467</v>
      </c>
    </row>
    <row r="2063" spans="2:8">
      <c r="B2063" s="6" t="s">
        <v>1937</v>
      </c>
      <c r="C2063" s="57" t="s">
        <v>1938</v>
      </c>
      <c r="D2063" s="57"/>
      <c r="E2063" s="57"/>
      <c r="F2063" s="57"/>
      <c r="G2063" s="57"/>
      <c r="H2063" s="58"/>
    </row>
    <row r="2064" spans="2:8" ht="25.5">
      <c r="B2064" s="7" t="s">
        <v>374</v>
      </c>
      <c r="C2064" s="8" t="s">
        <v>375</v>
      </c>
      <c r="D2064" s="9" t="s">
        <v>15</v>
      </c>
      <c r="E2064" s="9" t="s">
        <v>59</v>
      </c>
      <c r="F2064" s="10">
        <v>35.869999999999997</v>
      </c>
      <c r="G2064" s="10">
        <v>142.63</v>
      </c>
      <c r="H2064" s="11">
        <f t="shared" ref="H2064:H2072" si="89">F2064*G2064</f>
        <v>5116.1380999999992</v>
      </c>
    </row>
    <row r="2065" spans="2:8" ht="38.25">
      <c r="B2065" s="7" t="s">
        <v>333</v>
      </c>
      <c r="C2065" s="8" t="s">
        <v>334</v>
      </c>
      <c r="D2065" s="9" t="s">
        <v>15</v>
      </c>
      <c r="E2065" s="9" t="s">
        <v>335</v>
      </c>
      <c r="F2065" s="10">
        <v>410</v>
      </c>
      <c r="G2065" s="10">
        <v>99.57</v>
      </c>
      <c r="H2065" s="11">
        <f t="shared" si="89"/>
        <v>40823.699999999997</v>
      </c>
    </row>
    <row r="2066" spans="2:8" ht="25.5">
      <c r="B2066" s="7" t="s">
        <v>336</v>
      </c>
      <c r="C2066" s="8" t="s">
        <v>337</v>
      </c>
      <c r="D2066" s="9" t="s">
        <v>15</v>
      </c>
      <c r="E2066" s="9" t="s">
        <v>21</v>
      </c>
      <c r="F2066" s="10">
        <v>766.36</v>
      </c>
      <c r="G2066" s="10">
        <v>1.82</v>
      </c>
      <c r="H2066" s="11">
        <f t="shared" si="89"/>
        <v>1394.7752</v>
      </c>
    </row>
    <row r="2067" spans="2:8" ht="38.25">
      <c r="B2067" s="7" t="s">
        <v>376</v>
      </c>
      <c r="C2067" s="8" t="s">
        <v>377</v>
      </c>
      <c r="D2067" s="9" t="s">
        <v>15</v>
      </c>
      <c r="E2067" s="9" t="s">
        <v>21</v>
      </c>
      <c r="F2067" s="10">
        <v>717.46</v>
      </c>
      <c r="G2067" s="10">
        <v>73.84</v>
      </c>
      <c r="H2067" s="11">
        <f t="shared" si="89"/>
        <v>52977.246400000004</v>
      </c>
    </row>
    <row r="2068" spans="2:8" ht="51">
      <c r="B2068" s="7" t="s">
        <v>1925</v>
      </c>
      <c r="C2068" s="8" t="s">
        <v>1926</v>
      </c>
      <c r="D2068" s="9" t="s">
        <v>15</v>
      </c>
      <c r="E2068" s="9" t="s">
        <v>21</v>
      </c>
      <c r="F2068" s="10">
        <v>32.6</v>
      </c>
      <c r="G2068" s="10">
        <v>68.72</v>
      </c>
      <c r="H2068" s="11">
        <f t="shared" si="89"/>
        <v>2240.2719999999999</v>
      </c>
    </row>
    <row r="2069" spans="2:8" ht="63.75">
      <c r="B2069" s="7" t="s">
        <v>378</v>
      </c>
      <c r="C2069" s="8" t="s">
        <v>379</v>
      </c>
      <c r="D2069" s="9" t="s">
        <v>15</v>
      </c>
      <c r="E2069" s="9" t="s">
        <v>21</v>
      </c>
      <c r="F2069" s="10">
        <v>717.46</v>
      </c>
      <c r="G2069" s="10">
        <v>21.2</v>
      </c>
      <c r="H2069" s="11">
        <f t="shared" si="89"/>
        <v>15210.152</v>
      </c>
    </row>
    <row r="2070" spans="2:8" ht="63.75">
      <c r="B2070" s="7" t="s">
        <v>380</v>
      </c>
      <c r="C2070" s="8" t="s">
        <v>381</v>
      </c>
      <c r="D2070" s="9" t="s">
        <v>15</v>
      </c>
      <c r="E2070" s="9" t="s">
        <v>21</v>
      </c>
      <c r="F2070" s="10">
        <v>766.36</v>
      </c>
      <c r="G2070" s="10">
        <v>31.34</v>
      </c>
      <c r="H2070" s="11">
        <f t="shared" si="89"/>
        <v>24017.722399999999</v>
      </c>
    </row>
    <row r="2071" spans="2:8" ht="38.25">
      <c r="B2071" s="7" t="s">
        <v>342</v>
      </c>
      <c r="C2071" s="8" t="s">
        <v>343</v>
      </c>
      <c r="D2071" s="9" t="s">
        <v>15</v>
      </c>
      <c r="E2071" s="9" t="s">
        <v>21</v>
      </c>
      <c r="F2071" s="10">
        <v>766.36</v>
      </c>
      <c r="G2071" s="10">
        <v>61.79</v>
      </c>
      <c r="H2071" s="11">
        <f t="shared" si="89"/>
        <v>47353.384400000003</v>
      </c>
    </row>
    <row r="2072" spans="2:8">
      <c r="B2072" s="7" t="s">
        <v>384</v>
      </c>
      <c r="C2072" s="8" t="s">
        <v>385</v>
      </c>
      <c r="D2072" s="9" t="s">
        <v>15</v>
      </c>
      <c r="E2072" s="9" t="s">
        <v>21</v>
      </c>
      <c r="F2072" s="10">
        <v>717.46</v>
      </c>
      <c r="G2072" s="10">
        <v>10.44</v>
      </c>
      <c r="H2072" s="11">
        <f t="shared" si="89"/>
        <v>7490.2824000000001</v>
      </c>
    </row>
    <row r="2073" spans="2:8">
      <c r="B2073" s="6" t="s">
        <v>1939</v>
      </c>
      <c r="C2073" s="57" t="s">
        <v>1940</v>
      </c>
      <c r="D2073" s="57"/>
      <c r="E2073" s="57"/>
      <c r="F2073" s="57"/>
      <c r="G2073" s="57"/>
      <c r="H2073" s="58"/>
    </row>
    <row r="2074" spans="2:8" ht="38.25">
      <c r="B2074" s="7" t="s">
        <v>333</v>
      </c>
      <c r="C2074" s="8" t="s">
        <v>334</v>
      </c>
      <c r="D2074" s="9" t="s">
        <v>15</v>
      </c>
      <c r="E2074" s="9" t="s">
        <v>335</v>
      </c>
      <c r="F2074" s="10">
        <v>80</v>
      </c>
      <c r="G2074" s="10">
        <v>99.57</v>
      </c>
      <c r="H2074" s="11">
        <f>F2074*G2074</f>
        <v>7965.5999999999995</v>
      </c>
    </row>
    <row r="2075" spans="2:8" ht="25.5">
      <c r="B2075" s="7" t="s">
        <v>336</v>
      </c>
      <c r="C2075" s="8" t="s">
        <v>337</v>
      </c>
      <c r="D2075" s="9" t="s">
        <v>15</v>
      </c>
      <c r="E2075" s="9" t="s">
        <v>21</v>
      </c>
      <c r="F2075" s="10">
        <v>34.659999999999997</v>
      </c>
      <c r="G2075" s="10">
        <v>1.82</v>
      </c>
      <c r="H2075" s="11">
        <f>F2075*G2075</f>
        <v>63.081199999999995</v>
      </c>
    </row>
    <row r="2076" spans="2:8" ht="38.25">
      <c r="B2076" s="7" t="s">
        <v>346</v>
      </c>
      <c r="C2076" s="8" t="s">
        <v>347</v>
      </c>
      <c r="D2076" s="9" t="s">
        <v>15</v>
      </c>
      <c r="E2076" s="9" t="s">
        <v>21</v>
      </c>
      <c r="F2076" s="10">
        <v>25.43</v>
      </c>
      <c r="G2076" s="10">
        <v>83.35</v>
      </c>
      <c r="H2076" s="11">
        <f>F2076*G2076</f>
        <v>2119.5904999999998</v>
      </c>
    </row>
    <row r="2077" spans="2:8">
      <c r="B2077" s="6" t="s">
        <v>1941</v>
      </c>
      <c r="C2077" s="57" t="s">
        <v>1942</v>
      </c>
      <c r="D2077" s="57"/>
      <c r="E2077" s="57"/>
      <c r="F2077" s="57"/>
      <c r="G2077" s="57"/>
      <c r="H2077" s="58"/>
    </row>
    <row r="2078" spans="2:8" ht="38.25">
      <c r="B2078" s="7" t="s">
        <v>333</v>
      </c>
      <c r="C2078" s="8" t="s">
        <v>334</v>
      </c>
      <c r="D2078" s="9" t="s">
        <v>15</v>
      </c>
      <c r="E2078" s="9" t="s">
        <v>335</v>
      </c>
      <c r="F2078" s="10">
        <v>30</v>
      </c>
      <c r="G2078" s="10">
        <v>99.57</v>
      </c>
      <c r="H2078" s="11">
        <f>F2078*G2078</f>
        <v>2987.1</v>
      </c>
    </row>
    <row r="2079" spans="2:8" ht="25.5">
      <c r="B2079" s="7" t="s">
        <v>336</v>
      </c>
      <c r="C2079" s="8" t="s">
        <v>337</v>
      </c>
      <c r="D2079" s="9" t="s">
        <v>15</v>
      </c>
      <c r="E2079" s="9" t="s">
        <v>21</v>
      </c>
      <c r="F2079" s="10">
        <v>10.81</v>
      </c>
      <c r="G2079" s="10">
        <v>1.82</v>
      </c>
      <c r="H2079" s="11">
        <f>F2079*G2079</f>
        <v>19.674200000000003</v>
      </c>
    </row>
    <row r="2080" spans="2:8" ht="38.25">
      <c r="B2080" s="7" t="s">
        <v>346</v>
      </c>
      <c r="C2080" s="8" t="s">
        <v>347</v>
      </c>
      <c r="D2080" s="9" t="s">
        <v>15</v>
      </c>
      <c r="E2080" s="9" t="s">
        <v>21</v>
      </c>
      <c r="F2080" s="10">
        <v>6.82</v>
      </c>
      <c r="G2080" s="10">
        <v>83.35</v>
      </c>
      <c r="H2080" s="11">
        <f>F2080*G2080</f>
        <v>568.447</v>
      </c>
    </row>
    <row r="2081" spans="2:8" ht="38.25">
      <c r="B2081" s="7" t="s">
        <v>338</v>
      </c>
      <c r="C2081" s="8" t="s">
        <v>339</v>
      </c>
      <c r="D2081" s="9" t="s">
        <v>15</v>
      </c>
      <c r="E2081" s="9" t="s">
        <v>21</v>
      </c>
      <c r="F2081" s="10">
        <v>2.66</v>
      </c>
      <c r="G2081" s="10">
        <v>71.180000000000007</v>
      </c>
      <c r="H2081" s="11">
        <f>F2081*G2081</f>
        <v>189.33880000000002</v>
      </c>
    </row>
    <row r="2082" spans="2:8">
      <c r="B2082" s="6" t="s">
        <v>1943</v>
      </c>
      <c r="C2082" s="57" t="s">
        <v>1944</v>
      </c>
      <c r="D2082" s="57"/>
      <c r="E2082" s="57"/>
      <c r="F2082" s="57"/>
      <c r="G2082" s="57"/>
      <c r="H2082" s="58"/>
    </row>
    <row r="2083" spans="2:8" ht="25.5">
      <c r="B2083" s="7" t="s">
        <v>336</v>
      </c>
      <c r="C2083" s="8" t="s">
        <v>337</v>
      </c>
      <c r="D2083" s="9" t="s">
        <v>15</v>
      </c>
      <c r="E2083" s="9" t="s">
        <v>21</v>
      </c>
      <c r="F2083" s="10">
        <v>17.100000000000001</v>
      </c>
      <c r="G2083" s="10">
        <v>1.82</v>
      </c>
      <c r="H2083" s="11">
        <f>F2083*G2083</f>
        <v>31.122000000000003</v>
      </c>
    </row>
    <row r="2084" spans="2:8" ht="38.25">
      <c r="B2084" s="7" t="s">
        <v>346</v>
      </c>
      <c r="C2084" s="8" t="s">
        <v>347</v>
      </c>
      <c r="D2084" s="9" t="s">
        <v>15</v>
      </c>
      <c r="E2084" s="9" t="s">
        <v>21</v>
      </c>
      <c r="F2084" s="10">
        <v>8.5500000000000007</v>
      </c>
      <c r="G2084" s="10">
        <v>83.35</v>
      </c>
      <c r="H2084" s="11">
        <f>F2084*G2084</f>
        <v>712.64250000000004</v>
      </c>
    </row>
    <row r="2085" spans="2:8" ht="38.25">
      <c r="B2085" s="7" t="s">
        <v>338</v>
      </c>
      <c r="C2085" s="8" t="s">
        <v>339</v>
      </c>
      <c r="D2085" s="9" t="s">
        <v>15</v>
      </c>
      <c r="E2085" s="9" t="s">
        <v>21</v>
      </c>
      <c r="F2085" s="10">
        <v>39.11</v>
      </c>
      <c r="G2085" s="10">
        <v>71.180000000000007</v>
      </c>
      <c r="H2085" s="11">
        <f>F2085*G2085</f>
        <v>2783.8498000000004</v>
      </c>
    </row>
    <row r="2086" spans="2:8">
      <c r="B2086" s="6" t="s">
        <v>1945</v>
      </c>
      <c r="C2086" s="57" t="s">
        <v>1946</v>
      </c>
      <c r="D2086" s="57"/>
      <c r="E2086" s="57"/>
      <c r="F2086" s="57"/>
      <c r="G2086" s="57"/>
      <c r="H2086" s="58"/>
    </row>
    <row r="2087" spans="2:8" ht="25.5">
      <c r="B2087" s="7" t="s">
        <v>336</v>
      </c>
      <c r="C2087" s="8" t="s">
        <v>337</v>
      </c>
      <c r="D2087" s="9" t="s">
        <v>15</v>
      </c>
      <c r="E2087" s="9" t="s">
        <v>21</v>
      </c>
      <c r="F2087" s="10">
        <v>592.98</v>
      </c>
      <c r="G2087" s="10">
        <v>1.82</v>
      </c>
      <c r="H2087" s="11">
        <f>F2087*G2087</f>
        <v>1079.2236</v>
      </c>
    </row>
    <row r="2088" spans="2:8" ht="38.25">
      <c r="B2088" s="7" t="s">
        <v>346</v>
      </c>
      <c r="C2088" s="8" t="s">
        <v>347</v>
      </c>
      <c r="D2088" s="9" t="s">
        <v>15</v>
      </c>
      <c r="E2088" s="9" t="s">
        <v>21</v>
      </c>
      <c r="F2088" s="10">
        <v>577.98</v>
      </c>
      <c r="G2088" s="10">
        <v>83.35</v>
      </c>
      <c r="H2088" s="11">
        <f>F2088*G2088</f>
        <v>48174.633000000002</v>
      </c>
    </row>
    <row r="2089" spans="2:8">
      <c r="B2089" s="6" t="s">
        <v>1947</v>
      </c>
      <c r="C2089" s="57" t="s">
        <v>1948</v>
      </c>
      <c r="D2089" s="57"/>
      <c r="E2089" s="57"/>
      <c r="F2089" s="57"/>
      <c r="G2089" s="57"/>
      <c r="H2089" s="58"/>
    </row>
    <row r="2090" spans="2:8" ht="38.25">
      <c r="B2090" s="7" t="s">
        <v>333</v>
      </c>
      <c r="C2090" s="8" t="s">
        <v>334</v>
      </c>
      <c r="D2090" s="9" t="s">
        <v>15</v>
      </c>
      <c r="E2090" s="9" t="s">
        <v>335</v>
      </c>
      <c r="F2090" s="10">
        <v>280</v>
      </c>
      <c r="G2090" s="10">
        <v>99.57</v>
      </c>
      <c r="H2090" s="11">
        <f>F2090*G2090</f>
        <v>27879.599999999999</v>
      </c>
    </row>
    <row r="2091" spans="2:8" ht="25.5">
      <c r="B2091" s="7" t="s">
        <v>336</v>
      </c>
      <c r="C2091" s="8" t="s">
        <v>337</v>
      </c>
      <c r="D2091" s="9" t="s">
        <v>15</v>
      </c>
      <c r="E2091" s="9" t="s">
        <v>21</v>
      </c>
      <c r="F2091" s="10">
        <v>146.44999999999999</v>
      </c>
      <c r="G2091" s="10">
        <v>1.82</v>
      </c>
      <c r="H2091" s="11">
        <f>F2091*G2091</f>
        <v>266.53899999999999</v>
      </c>
    </row>
    <row r="2092" spans="2:8" ht="38.25">
      <c r="B2092" s="7" t="s">
        <v>338</v>
      </c>
      <c r="C2092" s="8" t="s">
        <v>339</v>
      </c>
      <c r="D2092" s="9" t="s">
        <v>15</v>
      </c>
      <c r="E2092" s="9" t="s">
        <v>21</v>
      </c>
      <c r="F2092" s="10">
        <v>143.57</v>
      </c>
      <c r="G2092" s="10">
        <v>71.180000000000007</v>
      </c>
      <c r="H2092" s="11">
        <f>F2092*G2092</f>
        <v>10219.312600000001</v>
      </c>
    </row>
    <row r="2093" spans="2:8" ht="63.75">
      <c r="B2093" s="7" t="s">
        <v>380</v>
      </c>
      <c r="C2093" s="8" t="s">
        <v>381</v>
      </c>
      <c r="D2093" s="9" t="s">
        <v>15</v>
      </c>
      <c r="E2093" s="9" t="s">
        <v>21</v>
      </c>
      <c r="F2093" s="10">
        <v>97.22</v>
      </c>
      <c r="G2093" s="10">
        <v>31.34</v>
      </c>
      <c r="H2093" s="11">
        <f>F2093*G2093</f>
        <v>3046.8748000000001</v>
      </c>
    </row>
    <row r="2094" spans="2:8" ht="38.25">
      <c r="B2094" s="7" t="s">
        <v>342</v>
      </c>
      <c r="C2094" s="8" t="s">
        <v>343</v>
      </c>
      <c r="D2094" s="9" t="s">
        <v>15</v>
      </c>
      <c r="E2094" s="9" t="s">
        <v>21</v>
      </c>
      <c r="F2094" s="10">
        <v>49.23</v>
      </c>
      <c r="G2094" s="10">
        <v>61.79</v>
      </c>
      <c r="H2094" s="11">
        <f>F2094*G2094</f>
        <v>3041.9216999999999</v>
      </c>
    </row>
    <row r="2095" spans="2:8">
      <c r="B2095" s="6" t="s">
        <v>1949</v>
      </c>
      <c r="C2095" s="57" t="s">
        <v>1950</v>
      </c>
      <c r="D2095" s="57"/>
      <c r="E2095" s="57"/>
      <c r="F2095" s="57"/>
      <c r="G2095" s="57"/>
      <c r="H2095" s="58"/>
    </row>
    <row r="2096" spans="2:8" ht="38.25">
      <c r="B2096" s="7" t="s">
        <v>333</v>
      </c>
      <c r="C2096" s="8" t="s">
        <v>334</v>
      </c>
      <c r="D2096" s="9" t="s">
        <v>15</v>
      </c>
      <c r="E2096" s="9" t="s">
        <v>335</v>
      </c>
      <c r="F2096" s="10">
        <v>290</v>
      </c>
      <c r="G2096" s="10">
        <v>99.57</v>
      </c>
      <c r="H2096" s="11">
        <f t="shared" ref="H2096:H2101" si="90">F2096*G2096</f>
        <v>28875.3</v>
      </c>
    </row>
    <row r="2097" spans="2:8" ht="25.5">
      <c r="B2097" s="7" t="s">
        <v>336</v>
      </c>
      <c r="C2097" s="8" t="s">
        <v>337</v>
      </c>
      <c r="D2097" s="9" t="s">
        <v>15</v>
      </c>
      <c r="E2097" s="9" t="s">
        <v>21</v>
      </c>
      <c r="F2097" s="10">
        <v>154.93</v>
      </c>
      <c r="G2097" s="10">
        <v>1.82</v>
      </c>
      <c r="H2097" s="11">
        <f t="shared" si="90"/>
        <v>281.9726</v>
      </c>
    </row>
    <row r="2098" spans="2:8" ht="38.25">
      <c r="B2098" s="7" t="s">
        <v>338</v>
      </c>
      <c r="C2098" s="8" t="s">
        <v>339</v>
      </c>
      <c r="D2098" s="9" t="s">
        <v>15</v>
      </c>
      <c r="E2098" s="9" t="s">
        <v>21</v>
      </c>
      <c r="F2098" s="10">
        <v>143.27000000000001</v>
      </c>
      <c r="G2098" s="10">
        <v>71.180000000000007</v>
      </c>
      <c r="H2098" s="11">
        <f t="shared" si="90"/>
        <v>10197.958600000002</v>
      </c>
    </row>
    <row r="2099" spans="2:8" ht="63.75">
      <c r="B2099" s="7" t="s">
        <v>380</v>
      </c>
      <c r="C2099" s="8" t="s">
        <v>381</v>
      </c>
      <c r="D2099" s="9" t="s">
        <v>15</v>
      </c>
      <c r="E2099" s="9" t="s">
        <v>21</v>
      </c>
      <c r="F2099" s="10">
        <v>119.96</v>
      </c>
      <c r="G2099" s="10">
        <v>31.34</v>
      </c>
      <c r="H2099" s="11">
        <f t="shared" si="90"/>
        <v>3759.5463999999997</v>
      </c>
    </row>
    <row r="2100" spans="2:8" ht="38.25">
      <c r="B2100" s="7" t="s">
        <v>354</v>
      </c>
      <c r="C2100" s="8" t="s">
        <v>355</v>
      </c>
      <c r="D2100" s="9" t="s">
        <v>15</v>
      </c>
      <c r="E2100" s="9" t="s">
        <v>42</v>
      </c>
      <c r="F2100" s="10">
        <v>116.56</v>
      </c>
      <c r="G2100" s="10">
        <v>30.91</v>
      </c>
      <c r="H2100" s="11">
        <f t="shared" si="90"/>
        <v>3602.8696</v>
      </c>
    </row>
    <row r="2101" spans="2:8" ht="38.25">
      <c r="B2101" s="7" t="s">
        <v>342</v>
      </c>
      <c r="C2101" s="8" t="s">
        <v>343</v>
      </c>
      <c r="D2101" s="9" t="s">
        <v>15</v>
      </c>
      <c r="E2101" s="9" t="s">
        <v>21</v>
      </c>
      <c r="F2101" s="10">
        <v>34.97</v>
      </c>
      <c r="G2101" s="10">
        <v>61.79</v>
      </c>
      <c r="H2101" s="11">
        <f t="shared" si="90"/>
        <v>2160.7963</v>
      </c>
    </row>
    <row r="2102" spans="2:8">
      <c r="B2102" s="6" t="s">
        <v>1951</v>
      </c>
      <c r="C2102" s="57" t="s">
        <v>1952</v>
      </c>
      <c r="D2102" s="57"/>
      <c r="E2102" s="57"/>
      <c r="F2102" s="57"/>
      <c r="G2102" s="57"/>
      <c r="H2102" s="58"/>
    </row>
    <row r="2103" spans="2:8" ht="25.5">
      <c r="B2103" s="7" t="s">
        <v>336</v>
      </c>
      <c r="C2103" s="8" t="s">
        <v>337</v>
      </c>
      <c r="D2103" s="9" t="s">
        <v>15</v>
      </c>
      <c r="E2103" s="9" t="s">
        <v>21</v>
      </c>
      <c r="F2103" s="10">
        <v>592.98</v>
      </c>
      <c r="G2103" s="10">
        <v>1.82</v>
      </c>
      <c r="H2103" s="11">
        <f>F2103*G2103</f>
        <v>1079.2236</v>
      </c>
    </row>
    <row r="2104" spans="2:8" ht="51">
      <c r="B2104" s="7" t="s">
        <v>391</v>
      </c>
      <c r="C2104" s="8" t="s">
        <v>392</v>
      </c>
      <c r="D2104" s="9" t="s">
        <v>15</v>
      </c>
      <c r="E2104" s="9" t="s">
        <v>21</v>
      </c>
      <c r="F2104" s="10">
        <v>1732.84</v>
      </c>
      <c r="G2104" s="10">
        <v>60.72</v>
      </c>
      <c r="H2104" s="11">
        <f>F2104*G2104</f>
        <v>105218.04479999999</v>
      </c>
    </row>
    <row r="2105" spans="2:8" ht="38.25">
      <c r="B2105" s="7" t="s">
        <v>346</v>
      </c>
      <c r="C2105" s="8" t="s">
        <v>347</v>
      </c>
      <c r="D2105" s="9" t="s">
        <v>15</v>
      </c>
      <c r="E2105" s="9" t="s">
        <v>21</v>
      </c>
      <c r="F2105" s="10">
        <v>577.98</v>
      </c>
      <c r="G2105" s="10">
        <v>83.35</v>
      </c>
      <c r="H2105" s="11">
        <f>F2105*G2105</f>
        <v>48174.633000000002</v>
      </c>
    </row>
    <row r="2106" spans="2:8">
      <c r="B2106" s="59" t="s">
        <v>2326</v>
      </c>
      <c r="C2106" s="60"/>
      <c r="D2106" s="60"/>
      <c r="E2106" s="60"/>
      <c r="F2106" s="60"/>
      <c r="G2106" s="61"/>
      <c r="H2106" s="13">
        <f>SUM(H2030:H2105)</f>
        <v>777723.55200000003</v>
      </c>
    </row>
    <row r="2107" spans="2:8">
      <c r="B2107" s="6" t="s">
        <v>1953</v>
      </c>
      <c r="C2107" s="57" t="s">
        <v>394</v>
      </c>
      <c r="D2107" s="57"/>
      <c r="E2107" s="57"/>
      <c r="F2107" s="57"/>
      <c r="G2107" s="57"/>
      <c r="H2107" s="58"/>
    </row>
    <row r="2108" spans="2:8">
      <c r="B2108" s="6" t="s">
        <v>1954</v>
      </c>
      <c r="C2108" s="57" t="s">
        <v>1955</v>
      </c>
      <c r="D2108" s="57"/>
      <c r="E2108" s="57"/>
      <c r="F2108" s="57"/>
      <c r="G2108" s="57"/>
      <c r="H2108" s="58"/>
    </row>
    <row r="2109" spans="2:8" ht="63.75">
      <c r="B2109" s="7" t="s">
        <v>397</v>
      </c>
      <c r="C2109" s="8" t="s">
        <v>398</v>
      </c>
      <c r="D2109" s="9" t="s">
        <v>15</v>
      </c>
      <c r="E2109" s="9" t="s">
        <v>21</v>
      </c>
      <c r="F2109" s="10">
        <v>115.87</v>
      </c>
      <c r="G2109" s="10">
        <v>164.44</v>
      </c>
      <c r="H2109" s="11">
        <f t="shared" ref="H2109:H2114" si="91">F2109*G2109</f>
        <v>19053.662800000002</v>
      </c>
    </row>
    <row r="2110" spans="2:8" ht="76.5">
      <c r="B2110" s="7" t="s">
        <v>399</v>
      </c>
      <c r="C2110" s="8" t="s">
        <v>400</v>
      </c>
      <c r="D2110" s="9" t="s">
        <v>15</v>
      </c>
      <c r="E2110" s="9" t="s">
        <v>21</v>
      </c>
      <c r="F2110" s="10">
        <v>122.94</v>
      </c>
      <c r="G2110" s="10">
        <v>176.94</v>
      </c>
      <c r="H2110" s="11">
        <f t="shared" si="91"/>
        <v>21753.0036</v>
      </c>
    </row>
    <row r="2111" spans="2:8" ht="76.5">
      <c r="B2111" s="7" t="s">
        <v>401</v>
      </c>
      <c r="C2111" s="8" t="s">
        <v>402</v>
      </c>
      <c r="D2111" s="9" t="s">
        <v>15</v>
      </c>
      <c r="E2111" s="9" t="s">
        <v>21</v>
      </c>
      <c r="F2111" s="10">
        <v>203.17</v>
      </c>
      <c r="G2111" s="10">
        <v>55.84</v>
      </c>
      <c r="H2111" s="11">
        <f t="shared" si="91"/>
        <v>11345.0128</v>
      </c>
    </row>
    <row r="2112" spans="2:8" ht="102">
      <c r="B2112" s="7" t="s">
        <v>403</v>
      </c>
      <c r="C2112" s="8" t="s">
        <v>404</v>
      </c>
      <c r="D2112" s="9" t="s">
        <v>15</v>
      </c>
      <c r="E2112" s="9" t="s">
        <v>21</v>
      </c>
      <c r="F2112" s="10">
        <v>387.85</v>
      </c>
      <c r="G2112" s="10">
        <v>26.25</v>
      </c>
      <c r="H2112" s="11">
        <f t="shared" si="91"/>
        <v>10181.0625</v>
      </c>
    </row>
    <row r="2113" spans="2:8" ht="63.75">
      <c r="B2113" s="7" t="s">
        <v>405</v>
      </c>
      <c r="C2113" s="8" t="s">
        <v>406</v>
      </c>
      <c r="D2113" s="9" t="s">
        <v>15</v>
      </c>
      <c r="E2113" s="9" t="s">
        <v>21</v>
      </c>
      <c r="F2113" s="10">
        <v>387.85</v>
      </c>
      <c r="G2113" s="10">
        <v>3.46</v>
      </c>
      <c r="H2113" s="11">
        <f t="shared" si="91"/>
        <v>1341.961</v>
      </c>
    </row>
    <row r="2114" spans="2:8" ht="38.25">
      <c r="B2114" s="7" t="s">
        <v>1956</v>
      </c>
      <c r="C2114" s="8" t="s">
        <v>1957</v>
      </c>
      <c r="D2114" s="9" t="s">
        <v>15</v>
      </c>
      <c r="E2114" s="9" t="s">
        <v>42</v>
      </c>
      <c r="F2114" s="10">
        <v>110.74</v>
      </c>
      <c r="G2114" s="10">
        <v>50.96</v>
      </c>
      <c r="H2114" s="11">
        <f t="shared" si="91"/>
        <v>5643.3103999999994</v>
      </c>
    </row>
    <row r="2115" spans="2:8">
      <c r="B2115" s="6" t="s">
        <v>1958</v>
      </c>
      <c r="C2115" s="57" t="s">
        <v>1959</v>
      </c>
      <c r="D2115" s="57"/>
      <c r="E2115" s="57"/>
      <c r="F2115" s="57"/>
      <c r="G2115" s="57"/>
      <c r="H2115" s="58"/>
    </row>
    <row r="2116" spans="2:8" ht="63.75">
      <c r="B2116" s="7" t="s">
        <v>397</v>
      </c>
      <c r="C2116" s="8" t="s">
        <v>398</v>
      </c>
      <c r="D2116" s="9" t="s">
        <v>15</v>
      </c>
      <c r="E2116" s="9" t="s">
        <v>21</v>
      </c>
      <c r="F2116" s="10">
        <v>529.11</v>
      </c>
      <c r="G2116" s="10">
        <v>164.44</v>
      </c>
      <c r="H2116" s="11">
        <f>F2116*G2116</f>
        <v>87006.848400000003</v>
      </c>
    </row>
    <row r="2117" spans="2:8" ht="102">
      <c r="B2117" s="7" t="s">
        <v>403</v>
      </c>
      <c r="C2117" s="8" t="s">
        <v>404</v>
      </c>
      <c r="D2117" s="9" t="s">
        <v>15</v>
      </c>
      <c r="E2117" s="9" t="s">
        <v>21</v>
      </c>
      <c r="F2117" s="10">
        <v>542.65</v>
      </c>
      <c r="G2117" s="10">
        <v>26.25</v>
      </c>
      <c r="H2117" s="11">
        <f>F2117*G2117</f>
        <v>14244.5625</v>
      </c>
    </row>
    <row r="2118" spans="2:8" ht="63.75">
      <c r="B2118" s="7" t="s">
        <v>405</v>
      </c>
      <c r="C2118" s="8" t="s">
        <v>406</v>
      </c>
      <c r="D2118" s="9" t="s">
        <v>15</v>
      </c>
      <c r="E2118" s="9" t="s">
        <v>21</v>
      </c>
      <c r="F2118" s="10">
        <v>542.65</v>
      </c>
      <c r="G2118" s="10">
        <v>3.46</v>
      </c>
      <c r="H2118" s="11">
        <f>F2118*G2118</f>
        <v>1877.569</v>
      </c>
    </row>
    <row r="2119" spans="2:8" ht="38.25">
      <c r="B2119" s="7" t="s">
        <v>1956</v>
      </c>
      <c r="C2119" s="8" t="s">
        <v>1957</v>
      </c>
      <c r="D2119" s="9" t="s">
        <v>15</v>
      </c>
      <c r="E2119" s="9" t="s">
        <v>42</v>
      </c>
      <c r="F2119" s="10">
        <v>193.46</v>
      </c>
      <c r="G2119" s="10">
        <v>50.96</v>
      </c>
      <c r="H2119" s="11">
        <f>F2119*G2119</f>
        <v>9858.7216000000008</v>
      </c>
    </row>
    <row r="2120" spans="2:8">
      <c r="B2120" s="6" t="s">
        <v>1960</v>
      </c>
      <c r="C2120" s="57" t="s">
        <v>1961</v>
      </c>
      <c r="D2120" s="57"/>
      <c r="E2120" s="57"/>
      <c r="F2120" s="57"/>
      <c r="G2120" s="57"/>
      <c r="H2120" s="58"/>
    </row>
    <row r="2121" spans="2:8">
      <c r="B2121" s="6" t="s">
        <v>1962</v>
      </c>
      <c r="C2121" s="57" t="s">
        <v>1963</v>
      </c>
      <c r="D2121" s="57"/>
      <c r="E2121" s="57"/>
      <c r="F2121" s="57"/>
      <c r="G2121" s="57"/>
      <c r="H2121" s="58"/>
    </row>
    <row r="2122" spans="2:8" ht="63.75">
      <c r="B2122" s="7" t="s">
        <v>397</v>
      </c>
      <c r="C2122" s="8" t="s">
        <v>398</v>
      </c>
      <c r="D2122" s="9" t="s">
        <v>15</v>
      </c>
      <c r="E2122" s="9" t="s">
        <v>21</v>
      </c>
      <c r="F2122" s="10">
        <v>174.41</v>
      </c>
      <c r="G2122" s="10">
        <v>164.44</v>
      </c>
      <c r="H2122" s="11">
        <f>F2122*G2122</f>
        <v>28679.9804</v>
      </c>
    </row>
    <row r="2123" spans="2:8" ht="102">
      <c r="B2123" s="7" t="s">
        <v>403</v>
      </c>
      <c r="C2123" s="8" t="s">
        <v>404</v>
      </c>
      <c r="D2123" s="9" t="s">
        <v>15</v>
      </c>
      <c r="E2123" s="9" t="s">
        <v>21</v>
      </c>
      <c r="F2123" s="10">
        <v>215.5</v>
      </c>
      <c r="G2123" s="10">
        <v>26.25</v>
      </c>
      <c r="H2123" s="11">
        <f>F2123*G2123</f>
        <v>5656.875</v>
      </c>
    </row>
    <row r="2124" spans="2:8" ht="63.75">
      <c r="B2124" s="7" t="s">
        <v>405</v>
      </c>
      <c r="C2124" s="8" t="s">
        <v>406</v>
      </c>
      <c r="D2124" s="9" t="s">
        <v>15</v>
      </c>
      <c r="E2124" s="9" t="s">
        <v>21</v>
      </c>
      <c r="F2124" s="10">
        <v>215.5</v>
      </c>
      <c r="G2124" s="10">
        <v>3.46</v>
      </c>
      <c r="H2124" s="11">
        <f>F2124*G2124</f>
        <v>745.63</v>
      </c>
    </row>
    <row r="2125" spans="2:8" ht="38.25">
      <c r="B2125" s="7" t="s">
        <v>1956</v>
      </c>
      <c r="C2125" s="8" t="s">
        <v>1957</v>
      </c>
      <c r="D2125" s="9" t="s">
        <v>15</v>
      </c>
      <c r="E2125" s="9" t="s">
        <v>42</v>
      </c>
      <c r="F2125" s="10">
        <v>149.78</v>
      </c>
      <c r="G2125" s="10">
        <v>50.96</v>
      </c>
      <c r="H2125" s="11">
        <f>F2125*G2125</f>
        <v>7632.7888000000003</v>
      </c>
    </row>
    <row r="2126" spans="2:8" ht="38.25">
      <c r="B2126" s="7" t="s">
        <v>1964</v>
      </c>
      <c r="C2126" s="8" t="s">
        <v>1965</v>
      </c>
      <c r="D2126" s="9" t="s">
        <v>15</v>
      </c>
      <c r="E2126" s="9" t="s">
        <v>21</v>
      </c>
      <c r="F2126" s="10">
        <v>50.3</v>
      </c>
      <c r="G2126" s="10">
        <v>815.3</v>
      </c>
      <c r="H2126" s="11">
        <f>F2126*G2126</f>
        <v>41009.589999999997</v>
      </c>
    </row>
    <row r="2127" spans="2:8">
      <c r="B2127" s="6" t="s">
        <v>1966</v>
      </c>
      <c r="C2127" s="57" t="s">
        <v>1967</v>
      </c>
      <c r="D2127" s="57"/>
      <c r="E2127" s="57"/>
      <c r="F2127" s="57"/>
      <c r="G2127" s="57"/>
      <c r="H2127" s="58"/>
    </row>
    <row r="2128" spans="2:8" ht="114.75">
      <c r="B2128" s="7" t="s">
        <v>1968</v>
      </c>
      <c r="C2128" s="8" t="s">
        <v>1969</v>
      </c>
      <c r="D2128" s="9" t="s">
        <v>15</v>
      </c>
      <c r="E2128" s="9" t="s">
        <v>21</v>
      </c>
      <c r="F2128" s="10">
        <v>8.4499999999999993</v>
      </c>
      <c r="G2128" s="10">
        <v>453.56</v>
      </c>
      <c r="H2128" s="11">
        <f>F2128*G2128</f>
        <v>3832.5819999999999</v>
      </c>
    </row>
    <row r="2129" spans="2:8" ht="89.25">
      <c r="B2129" s="7" t="s">
        <v>55</v>
      </c>
      <c r="C2129" s="8" t="s">
        <v>56</v>
      </c>
      <c r="D2129" s="9" t="s">
        <v>15</v>
      </c>
      <c r="E2129" s="9" t="s">
        <v>21</v>
      </c>
      <c r="F2129" s="10">
        <v>33.6</v>
      </c>
      <c r="G2129" s="10">
        <v>51.22</v>
      </c>
      <c r="H2129" s="11">
        <f>F2129*G2129</f>
        <v>1720.992</v>
      </c>
    </row>
    <row r="2130" spans="2:8" ht="38.25">
      <c r="B2130" s="7" t="s">
        <v>57</v>
      </c>
      <c r="C2130" s="8" t="s">
        <v>58</v>
      </c>
      <c r="D2130" s="9" t="s">
        <v>15</v>
      </c>
      <c r="E2130" s="9" t="s">
        <v>59</v>
      </c>
      <c r="F2130" s="10">
        <v>1.35</v>
      </c>
      <c r="G2130" s="10">
        <v>374.54</v>
      </c>
      <c r="H2130" s="11">
        <f>F2130*G2130</f>
        <v>505.62900000000008</v>
      </c>
    </row>
    <row r="2131" spans="2:8">
      <c r="B2131" s="6" t="s">
        <v>1970</v>
      </c>
      <c r="C2131" s="57" t="s">
        <v>1971</v>
      </c>
      <c r="D2131" s="57"/>
      <c r="E2131" s="57"/>
      <c r="F2131" s="57"/>
      <c r="G2131" s="57"/>
      <c r="H2131" s="58"/>
    </row>
    <row r="2132" spans="2:8">
      <c r="B2132" s="6" t="s">
        <v>1972</v>
      </c>
      <c r="C2132" s="57" t="s">
        <v>1963</v>
      </c>
      <c r="D2132" s="57"/>
      <c r="E2132" s="57"/>
      <c r="F2132" s="57"/>
      <c r="G2132" s="57"/>
      <c r="H2132" s="58"/>
    </row>
    <row r="2133" spans="2:8" ht="63.75">
      <c r="B2133" s="7" t="s">
        <v>397</v>
      </c>
      <c r="C2133" s="8" t="s">
        <v>398</v>
      </c>
      <c r="D2133" s="9" t="s">
        <v>15</v>
      </c>
      <c r="E2133" s="9" t="s">
        <v>21</v>
      </c>
      <c r="F2133" s="10">
        <v>167.64</v>
      </c>
      <c r="G2133" s="10">
        <v>164.44</v>
      </c>
      <c r="H2133" s="11">
        <f>F2133*G2133</f>
        <v>27566.721599999997</v>
      </c>
    </row>
    <row r="2134" spans="2:8" ht="102">
      <c r="B2134" s="7" t="s">
        <v>403</v>
      </c>
      <c r="C2134" s="8" t="s">
        <v>404</v>
      </c>
      <c r="D2134" s="9" t="s">
        <v>15</v>
      </c>
      <c r="E2134" s="9" t="s">
        <v>21</v>
      </c>
      <c r="F2134" s="10">
        <v>213.22</v>
      </c>
      <c r="G2134" s="10">
        <v>26.25</v>
      </c>
      <c r="H2134" s="11">
        <f>F2134*G2134</f>
        <v>5597.0249999999996</v>
      </c>
    </row>
    <row r="2135" spans="2:8" ht="63.75">
      <c r="B2135" s="7" t="s">
        <v>405</v>
      </c>
      <c r="C2135" s="8" t="s">
        <v>406</v>
      </c>
      <c r="D2135" s="9" t="s">
        <v>15</v>
      </c>
      <c r="E2135" s="9" t="s">
        <v>21</v>
      </c>
      <c r="F2135" s="10">
        <v>213.22</v>
      </c>
      <c r="G2135" s="10">
        <v>3.46</v>
      </c>
      <c r="H2135" s="11">
        <f>F2135*G2135</f>
        <v>737.74119999999994</v>
      </c>
    </row>
    <row r="2136" spans="2:8" ht="38.25">
      <c r="B2136" s="7" t="s">
        <v>1956</v>
      </c>
      <c r="C2136" s="8" t="s">
        <v>1957</v>
      </c>
      <c r="D2136" s="9" t="s">
        <v>15</v>
      </c>
      <c r="E2136" s="9" t="s">
        <v>42</v>
      </c>
      <c r="F2136" s="10">
        <v>138.1</v>
      </c>
      <c r="G2136" s="10">
        <v>50.96</v>
      </c>
      <c r="H2136" s="11">
        <f>F2136*G2136</f>
        <v>7037.576</v>
      </c>
    </row>
    <row r="2137" spans="2:8" ht="38.25">
      <c r="B2137" s="7" t="s">
        <v>1964</v>
      </c>
      <c r="C2137" s="8" t="s">
        <v>1965</v>
      </c>
      <c r="D2137" s="9" t="s">
        <v>15</v>
      </c>
      <c r="E2137" s="9" t="s">
        <v>21</v>
      </c>
      <c r="F2137" s="10">
        <v>50.3</v>
      </c>
      <c r="G2137" s="10">
        <v>815.3</v>
      </c>
      <c r="H2137" s="11">
        <f>F2137*G2137</f>
        <v>41009.589999999997</v>
      </c>
    </row>
    <row r="2138" spans="2:8">
      <c r="B2138" s="6" t="s">
        <v>1973</v>
      </c>
      <c r="C2138" s="57" t="s">
        <v>1967</v>
      </c>
      <c r="D2138" s="57"/>
      <c r="E2138" s="57"/>
      <c r="F2138" s="57"/>
      <c r="G2138" s="57"/>
      <c r="H2138" s="58"/>
    </row>
    <row r="2139" spans="2:8" ht="114.75">
      <c r="B2139" s="7" t="s">
        <v>1968</v>
      </c>
      <c r="C2139" s="8" t="s">
        <v>1969</v>
      </c>
      <c r="D2139" s="9" t="s">
        <v>15</v>
      </c>
      <c r="E2139" s="9" t="s">
        <v>21</v>
      </c>
      <c r="F2139" s="10">
        <v>8.4499999999999993</v>
      </c>
      <c r="G2139" s="10">
        <v>453.56</v>
      </c>
      <c r="H2139" s="11">
        <f>F2139*G2139</f>
        <v>3832.5819999999999</v>
      </c>
    </row>
    <row r="2140" spans="2:8" ht="89.25">
      <c r="B2140" s="7" t="s">
        <v>55</v>
      </c>
      <c r="C2140" s="8" t="s">
        <v>56</v>
      </c>
      <c r="D2140" s="9" t="s">
        <v>15</v>
      </c>
      <c r="E2140" s="9" t="s">
        <v>21</v>
      </c>
      <c r="F2140" s="10">
        <v>33.6</v>
      </c>
      <c r="G2140" s="10">
        <v>51.22</v>
      </c>
      <c r="H2140" s="11">
        <f>F2140*G2140</f>
        <v>1720.992</v>
      </c>
    </row>
    <row r="2141" spans="2:8" ht="38.25">
      <c r="B2141" s="7" t="s">
        <v>57</v>
      </c>
      <c r="C2141" s="8" t="s">
        <v>58</v>
      </c>
      <c r="D2141" s="9" t="s">
        <v>15</v>
      </c>
      <c r="E2141" s="9" t="s">
        <v>59</v>
      </c>
      <c r="F2141" s="10">
        <v>1.34</v>
      </c>
      <c r="G2141" s="10">
        <v>374.54</v>
      </c>
      <c r="H2141" s="11">
        <f>F2141*G2141</f>
        <v>501.88360000000006</v>
      </c>
    </row>
    <row r="2142" spans="2:8">
      <c r="B2142" s="6" t="s">
        <v>1974</v>
      </c>
      <c r="C2142" s="57" t="s">
        <v>1975</v>
      </c>
      <c r="D2142" s="57"/>
      <c r="E2142" s="57"/>
      <c r="F2142" s="57"/>
      <c r="G2142" s="57"/>
      <c r="H2142" s="58"/>
    </row>
    <row r="2143" spans="2:8">
      <c r="B2143" s="6" t="s">
        <v>1976</v>
      </c>
      <c r="C2143" s="57" t="s">
        <v>1963</v>
      </c>
      <c r="D2143" s="57"/>
      <c r="E2143" s="57"/>
      <c r="F2143" s="57"/>
      <c r="G2143" s="57"/>
      <c r="H2143" s="58"/>
    </row>
    <row r="2144" spans="2:8" ht="63.75">
      <c r="B2144" s="7" t="s">
        <v>397</v>
      </c>
      <c r="C2144" s="8" t="s">
        <v>398</v>
      </c>
      <c r="D2144" s="9" t="s">
        <v>15</v>
      </c>
      <c r="E2144" s="9" t="s">
        <v>21</v>
      </c>
      <c r="F2144" s="10">
        <v>35.03</v>
      </c>
      <c r="G2144" s="10">
        <v>164.44</v>
      </c>
      <c r="H2144" s="11">
        <f>F2144*G2144</f>
        <v>5760.3332</v>
      </c>
    </row>
    <row r="2145" spans="2:8" ht="102">
      <c r="B2145" s="7" t="s">
        <v>403</v>
      </c>
      <c r="C2145" s="8" t="s">
        <v>404</v>
      </c>
      <c r="D2145" s="9" t="s">
        <v>15</v>
      </c>
      <c r="E2145" s="9" t="s">
        <v>21</v>
      </c>
      <c r="F2145" s="10">
        <v>20.71</v>
      </c>
      <c r="G2145" s="10">
        <v>26.25</v>
      </c>
      <c r="H2145" s="11">
        <f>F2145*G2145</f>
        <v>543.63750000000005</v>
      </c>
    </row>
    <row r="2146" spans="2:8" ht="63.75">
      <c r="B2146" s="7" t="s">
        <v>405</v>
      </c>
      <c r="C2146" s="8" t="s">
        <v>406</v>
      </c>
      <c r="D2146" s="9" t="s">
        <v>15</v>
      </c>
      <c r="E2146" s="9" t="s">
        <v>21</v>
      </c>
      <c r="F2146" s="10">
        <v>20.71</v>
      </c>
      <c r="G2146" s="10">
        <v>3.46</v>
      </c>
      <c r="H2146" s="11">
        <f>F2146*G2146</f>
        <v>71.656599999999997</v>
      </c>
    </row>
    <row r="2147" spans="2:8" ht="38.25">
      <c r="B2147" s="7" t="s">
        <v>1964</v>
      </c>
      <c r="C2147" s="8" t="s">
        <v>1965</v>
      </c>
      <c r="D2147" s="9" t="s">
        <v>15</v>
      </c>
      <c r="E2147" s="9" t="s">
        <v>21</v>
      </c>
      <c r="F2147" s="10">
        <v>50.3</v>
      </c>
      <c r="G2147" s="10">
        <v>815.3</v>
      </c>
      <c r="H2147" s="11">
        <f>F2147*G2147</f>
        <v>41009.589999999997</v>
      </c>
    </row>
    <row r="2148" spans="2:8">
      <c r="B2148" s="6" t="s">
        <v>1977</v>
      </c>
      <c r="C2148" s="57" t="s">
        <v>1967</v>
      </c>
      <c r="D2148" s="57"/>
      <c r="E2148" s="57"/>
      <c r="F2148" s="57"/>
      <c r="G2148" s="57"/>
      <c r="H2148" s="58"/>
    </row>
    <row r="2149" spans="2:8" ht="114.75">
      <c r="B2149" s="7" t="s">
        <v>1968</v>
      </c>
      <c r="C2149" s="8" t="s">
        <v>1969</v>
      </c>
      <c r="D2149" s="9" t="s">
        <v>15</v>
      </c>
      <c r="E2149" s="9" t="s">
        <v>21</v>
      </c>
      <c r="F2149" s="10">
        <v>8.4499999999999993</v>
      </c>
      <c r="G2149" s="10">
        <v>453.56</v>
      </c>
      <c r="H2149" s="11">
        <f>F2149*G2149</f>
        <v>3832.5819999999999</v>
      </c>
    </row>
    <row r="2150" spans="2:8" ht="89.25">
      <c r="B2150" s="7" t="s">
        <v>55</v>
      </c>
      <c r="C2150" s="8" t="s">
        <v>56</v>
      </c>
      <c r="D2150" s="9" t="s">
        <v>15</v>
      </c>
      <c r="E2150" s="9" t="s">
        <v>21</v>
      </c>
      <c r="F2150" s="10">
        <v>33.6</v>
      </c>
      <c r="G2150" s="10">
        <v>51.22</v>
      </c>
      <c r="H2150" s="11">
        <f>F2150*G2150</f>
        <v>1720.992</v>
      </c>
    </row>
    <row r="2151" spans="2:8" ht="38.25">
      <c r="B2151" s="7" t="s">
        <v>57</v>
      </c>
      <c r="C2151" s="8" t="s">
        <v>58</v>
      </c>
      <c r="D2151" s="9" t="s">
        <v>15</v>
      </c>
      <c r="E2151" s="9" t="s">
        <v>59</v>
      </c>
      <c r="F2151" s="10">
        <v>1.34</v>
      </c>
      <c r="G2151" s="10">
        <v>374.54</v>
      </c>
      <c r="H2151" s="11">
        <f>F2151*G2151</f>
        <v>501.88360000000006</v>
      </c>
    </row>
    <row r="2152" spans="2:8">
      <c r="B2152" s="6" t="s">
        <v>1978</v>
      </c>
      <c r="C2152" s="57" t="s">
        <v>1979</v>
      </c>
      <c r="D2152" s="57"/>
      <c r="E2152" s="57"/>
      <c r="F2152" s="57"/>
      <c r="G2152" s="57"/>
      <c r="H2152" s="58"/>
    </row>
    <row r="2153" spans="2:8">
      <c r="B2153" s="6" t="s">
        <v>1980</v>
      </c>
      <c r="C2153" s="57" t="s">
        <v>1963</v>
      </c>
      <c r="D2153" s="57"/>
      <c r="E2153" s="57"/>
      <c r="F2153" s="57"/>
      <c r="G2153" s="57"/>
      <c r="H2153" s="58"/>
    </row>
    <row r="2154" spans="2:8" ht="25.5">
      <c r="B2154" s="7" t="s">
        <v>436</v>
      </c>
      <c r="C2154" s="8" t="s">
        <v>437</v>
      </c>
      <c r="D2154" s="9" t="s">
        <v>15</v>
      </c>
      <c r="E2154" s="9" t="s">
        <v>21</v>
      </c>
      <c r="F2154" s="10">
        <v>10.48</v>
      </c>
      <c r="G2154" s="10">
        <v>13.34</v>
      </c>
      <c r="H2154" s="11">
        <f t="shared" ref="H2154:H2160" si="92">F2154*G2154</f>
        <v>139.8032</v>
      </c>
    </row>
    <row r="2155" spans="2:8" ht="38.25">
      <c r="B2155" s="7" t="s">
        <v>424</v>
      </c>
      <c r="C2155" s="8" t="s">
        <v>425</v>
      </c>
      <c r="D2155" s="9" t="s">
        <v>15</v>
      </c>
      <c r="E2155" s="9" t="s">
        <v>21</v>
      </c>
      <c r="F2155" s="10">
        <v>37.92</v>
      </c>
      <c r="G2155" s="10">
        <v>47.06</v>
      </c>
      <c r="H2155" s="11">
        <f t="shared" si="92"/>
        <v>1784.5152000000003</v>
      </c>
    </row>
    <row r="2156" spans="2:8" ht="38.25">
      <c r="B2156" s="7" t="s">
        <v>468</v>
      </c>
      <c r="C2156" s="8" t="s">
        <v>469</v>
      </c>
      <c r="D2156" s="9" t="s">
        <v>15</v>
      </c>
      <c r="E2156" s="9" t="s">
        <v>42</v>
      </c>
      <c r="F2156" s="10">
        <v>25.4</v>
      </c>
      <c r="G2156" s="10">
        <v>66.8</v>
      </c>
      <c r="H2156" s="11">
        <f t="shared" si="92"/>
        <v>1696.7199999999998</v>
      </c>
    </row>
    <row r="2157" spans="2:8" ht="63.75">
      <c r="B2157" s="7" t="s">
        <v>412</v>
      </c>
      <c r="C2157" s="8" t="s">
        <v>413</v>
      </c>
      <c r="D2157" s="9" t="s">
        <v>15</v>
      </c>
      <c r="E2157" s="9" t="s">
        <v>21</v>
      </c>
      <c r="F2157" s="10">
        <v>1261.96</v>
      </c>
      <c r="G2157" s="10">
        <v>34</v>
      </c>
      <c r="H2157" s="11">
        <f t="shared" si="92"/>
        <v>42906.64</v>
      </c>
    </row>
    <row r="2158" spans="2:8" ht="51">
      <c r="B2158" s="7" t="s">
        <v>414</v>
      </c>
      <c r="C2158" s="8" t="s">
        <v>415</v>
      </c>
      <c r="D2158" s="9" t="s">
        <v>15</v>
      </c>
      <c r="E2158" s="9" t="s">
        <v>21</v>
      </c>
      <c r="F2158" s="10">
        <v>82.06</v>
      </c>
      <c r="G2158" s="10">
        <v>182.14</v>
      </c>
      <c r="H2158" s="11">
        <f t="shared" si="92"/>
        <v>14946.408399999998</v>
      </c>
    </row>
    <row r="2159" spans="2:8" ht="51">
      <c r="B2159" s="7" t="s">
        <v>458</v>
      </c>
      <c r="C2159" s="8" t="s">
        <v>459</v>
      </c>
      <c r="D2159" s="9" t="s">
        <v>15</v>
      </c>
      <c r="E2159" s="9" t="s">
        <v>21</v>
      </c>
      <c r="F2159" s="10">
        <v>16.38</v>
      </c>
      <c r="G2159" s="10">
        <v>324.77999999999997</v>
      </c>
      <c r="H2159" s="11">
        <f t="shared" si="92"/>
        <v>5319.8963999999996</v>
      </c>
    </row>
    <row r="2160" spans="2:8" ht="38.25">
      <c r="B2160" s="7" t="s">
        <v>442</v>
      </c>
      <c r="C2160" s="8" t="s">
        <v>443</v>
      </c>
      <c r="D2160" s="9" t="s">
        <v>15</v>
      </c>
      <c r="E2160" s="9" t="s">
        <v>21</v>
      </c>
      <c r="F2160" s="10">
        <v>10.48</v>
      </c>
      <c r="G2160" s="10">
        <v>188.93</v>
      </c>
      <c r="H2160" s="11">
        <f t="shared" si="92"/>
        <v>1979.9864000000002</v>
      </c>
    </row>
    <row r="2161" spans="2:8">
      <c r="B2161" s="6" t="s">
        <v>1981</v>
      </c>
      <c r="C2161" s="57" t="s">
        <v>1982</v>
      </c>
      <c r="D2161" s="57"/>
      <c r="E2161" s="57"/>
      <c r="F2161" s="57"/>
      <c r="G2161" s="57"/>
      <c r="H2161" s="58"/>
    </row>
    <row r="2162" spans="2:8" ht="51">
      <c r="B2162" s="7" t="s">
        <v>414</v>
      </c>
      <c r="C2162" s="8" t="s">
        <v>415</v>
      </c>
      <c r="D2162" s="9" t="s">
        <v>15</v>
      </c>
      <c r="E2162" s="9" t="s">
        <v>21</v>
      </c>
      <c r="F2162" s="10">
        <v>58.94</v>
      </c>
      <c r="G2162" s="10">
        <v>182.14</v>
      </c>
      <c r="H2162" s="11">
        <f>F2162*G2162</f>
        <v>10735.3316</v>
      </c>
    </row>
    <row r="2163" spans="2:8" ht="51">
      <c r="B2163" s="7" t="s">
        <v>447</v>
      </c>
      <c r="C2163" s="8" t="s">
        <v>448</v>
      </c>
      <c r="D2163" s="9" t="s">
        <v>15</v>
      </c>
      <c r="E2163" s="9" t="s">
        <v>21</v>
      </c>
      <c r="F2163" s="10">
        <v>235.77</v>
      </c>
      <c r="G2163" s="10">
        <v>222.35</v>
      </c>
      <c r="H2163" s="11">
        <f>F2163*G2163</f>
        <v>52423.459500000004</v>
      </c>
    </row>
    <row r="2164" spans="2:8">
      <c r="B2164" s="6" t="s">
        <v>1983</v>
      </c>
      <c r="C2164" s="57" t="s">
        <v>1984</v>
      </c>
      <c r="D2164" s="57"/>
      <c r="E2164" s="57"/>
      <c r="F2164" s="57"/>
      <c r="G2164" s="57"/>
      <c r="H2164" s="58"/>
    </row>
    <row r="2165" spans="2:8" ht="51">
      <c r="B2165" s="7" t="s">
        <v>460</v>
      </c>
      <c r="C2165" s="8" t="s">
        <v>461</v>
      </c>
      <c r="D2165" s="9" t="s">
        <v>15</v>
      </c>
      <c r="E2165" s="9" t="s">
        <v>21</v>
      </c>
      <c r="F2165" s="10">
        <v>10.82</v>
      </c>
      <c r="G2165" s="10">
        <v>227.43</v>
      </c>
      <c r="H2165" s="11">
        <f>F2165*G2165</f>
        <v>2460.7926000000002</v>
      </c>
    </row>
    <row r="2166" spans="2:8" ht="63.75">
      <c r="B2166" s="7" t="s">
        <v>420</v>
      </c>
      <c r="C2166" s="8" t="s">
        <v>421</v>
      </c>
      <c r="D2166" s="9" t="s">
        <v>15</v>
      </c>
      <c r="E2166" s="9" t="s">
        <v>21</v>
      </c>
      <c r="F2166" s="10">
        <v>17.36</v>
      </c>
      <c r="G2166" s="10">
        <v>324.77999999999997</v>
      </c>
      <c r="H2166" s="11">
        <f>F2166*G2166</f>
        <v>5638.1807999999992</v>
      </c>
    </row>
    <row r="2167" spans="2:8">
      <c r="B2167" s="6" t="s">
        <v>1985</v>
      </c>
      <c r="C2167" s="57" t="s">
        <v>452</v>
      </c>
      <c r="D2167" s="57"/>
      <c r="E2167" s="57"/>
      <c r="F2167" s="57"/>
      <c r="G2167" s="57"/>
      <c r="H2167" s="58"/>
    </row>
    <row r="2168" spans="2:8" ht="38.25">
      <c r="B2168" s="7" t="s">
        <v>428</v>
      </c>
      <c r="C2168" s="8" t="s">
        <v>429</v>
      </c>
      <c r="D2168" s="9" t="s">
        <v>15</v>
      </c>
      <c r="E2168" s="9" t="s">
        <v>21</v>
      </c>
      <c r="F2168" s="10">
        <v>31.01</v>
      </c>
      <c r="G2168" s="10">
        <v>453.48</v>
      </c>
      <c r="H2168" s="11">
        <f>F2168*G2168</f>
        <v>14062.4148</v>
      </c>
    </row>
    <row r="2169" spans="2:8" ht="38.25">
      <c r="B2169" s="7" t="s">
        <v>432</v>
      </c>
      <c r="C2169" s="8" t="s">
        <v>433</v>
      </c>
      <c r="D2169" s="9" t="s">
        <v>15</v>
      </c>
      <c r="E2169" s="9" t="s">
        <v>21</v>
      </c>
      <c r="F2169" s="10">
        <v>7.75</v>
      </c>
      <c r="G2169" s="10">
        <v>449.22</v>
      </c>
      <c r="H2169" s="11">
        <f>F2169*G2169</f>
        <v>3481.4550000000004</v>
      </c>
    </row>
    <row r="2170" spans="2:8">
      <c r="B2170" s="6" t="s">
        <v>1986</v>
      </c>
      <c r="C2170" s="57" t="s">
        <v>1987</v>
      </c>
      <c r="D2170" s="57"/>
      <c r="E2170" s="57"/>
      <c r="F2170" s="57"/>
      <c r="G2170" s="57"/>
      <c r="H2170" s="58"/>
    </row>
    <row r="2171" spans="2:8">
      <c r="B2171" s="6" t="s">
        <v>1988</v>
      </c>
      <c r="C2171" s="57" t="s">
        <v>1963</v>
      </c>
      <c r="D2171" s="57"/>
      <c r="E2171" s="57"/>
      <c r="F2171" s="57"/>
      <c r="G2171" s="57"/>
      <c r="H2171" s="58"/>
    </row>
    <row r="2172" spans="2:8" ht="38.25">
      <c r="B2172" s="7" t="s">
        <v>424</v>
      </c>
      <c r="C2172" s="8" t="s">
        <v>425</v>
      </c>
      <c r="D2172" s="9" t="s">
        <v>15</v>
      </c>
      <c r="E2172" s="9" t="s">
        <v>21</v>
      </c>
      <c r="F2172" s="10">
        <v>844.2</v>
      </c>
      <c r="G2172" s="10">
        <v>47.06</v>
      </c>
      <c r="H2172" s="11">
        <f>F2172*G2172</f>
        <v>39728.052000000003</v>
      </c>
    </row>
    <row r="2173" spans="2:8" ht="38.25">
      <c r="B2173" s="7" t="s">
        <v>468</v>
      </c>
      <c r="C2173" s="8" t="s">
        <v>469</v>
      </c>
      <c r="D2173" s="9" t="s">
        <v>15</v>
      </c>
      <c r="E2173" s="9" t="s">
        <v>42</v>
      </c>
      <c r="F2173" s="10">
        <v>0.7</v>
      </c>
      <c r="G2173" s="10">
        <v>66.8</v>
      </c>
      <c r="H2173" s="11">
        <f>F2173*G2173</f>
        <v>46.76</v>
      </c>
    </row>
    <row r="2174" spans="2:8" ht="63.75">
      <c r="B2174" s="7" t="s">
        <v>412</v>
      </c>
      <c r="C2174" s="8" t="s">
        <v>413</v>
      </c>
      <c r="D2174" s="9" t="s">
        <v>15</v>
      </c>
      <c r="E2174" s="9" t="s">
        <v>21</v>
      </c>
      <c r="F2174" s="10">
        <v>1155.5</v>
      </c>
      <c r="G2174" s="10">
        <v>34</v>
      </c>
      <c r="H2174" s="11">
        <f>F2174*G2174</f>
        <v>39287</v>
      </c>
    </row>
    <row r="2175" spans="2:8" ht="51">
      <c r="B2175" s="7" t="s">
        <v>460</v>
      </c>
      <c r="C2175" s="8" t="s">
        <v>461</v>
      </c>
      <c r="D2175" s="9" t="s">
        <v>15</v>
      </c>
      <c r="E2175" s="9" t="s">
        <v>21</v>
      </c>
      <c r="F2175" s="10">
        <v>59.54</v>
      </c>
      <c r="G2175" s="10">
        <v>227.43</v>
      </c>
      <c r="H2175" s="11">
        <f>F2175*G2175</f>
        <v>13541.182200000001</v>
      </c>
    </row>
    <row r="2176" spans="2:8" ht="63.75">
      <c r="B2176" s="7" t="s">
        <v>420</v>
      </c>
      <c r="C2176" s="8" t="s">
        <v>421</v>
      </c>
      <c r="D2176" s="9" t="s">
        <v>15</v>
      </c>
      <c r="E2176" s="9" t="s">
        <v>21</v>
      </c>
      <c r="F2176" s="10">
        <v>14.4</v>
      </c>
      <c r="G2176" s="10">
        <v>324.77999999999997</v>
      </c>
      <c r="H2176" s="11">
        <f>F2176*G2176</f>
        <v>4676.8319999999994</v>
      </c>
    </row>
    <row r="2177" spans="2:8">
      <c r="B2177" s="6" t="s">
        <v>1989</v>
      </c>
      <c r="C2177" s="57" t="s">
        <v>1990</v>
      </c>
      <c r="D2177" s="57"/>
      <c r="E2177" s="57"/>
      <c r="F2177" s="57"/>
      <c r="G2177" s="57"/>
      <c r="H2177" s="58"/>
    </row>
    <row r="2178" spans="2:8" ht="51">
      <c r="B2178" s="7" t="s">
        <v>414</v>
      </c>
      <c r="C2178" s="8" t="s">
        <v>415</v>
      </c>
      <c r="D2178" s="9" t="s">
        <v>15</v>
      </c>
      <c r="E2178" s="9" t="s">
        <v>21</v>
      </c>
      <c r="F2178" s="10">
        <v>10.43</v>
      </c>
      <c r="G2178" s="10">
        <v>182.14</v>
      </c>
      <c r="H2178" s="11">
        <f>F2178*G2178</f>
        <v>1899.7201999999997</v>
      </c>
    </row>
    <row r="2179" spans="2:8" ht="51">
      <c r="B2179" s="7" t="s">
        <v>447</v>
      </c>
      <c r="C2179" s="8" t="s">
        <v>448</v>
      </c>
      <c r="D2179" s="9" t="s">
        <v>15</v>
      </c>
      <c r="E2179" s="9" t="s">
        <v>21</v>
      </c>
      <c r="F2179" s="10">
        <v>41.72</v>
      </c>
      <c r="G2179" s="10">
        <v>222.35</v>
      </c>
      <c r="H2179" s="11">
        <f>F2179*G2179</f>
        <v>9276.4419999999991</v>
      </c>
    </row>
    <row r="2180" spans="2:8">
      <c r="B2180" s="6" t="s">
        <v>1991</v>
      </c>
      <c r="C2180" s="57" t="s">
        <v>1984</v>
      </c>
      <c r="D2180" s="57"/>
      <c r="E2180" s="57"/>
      <c r="F2180" s="57"/>
      <c r="G2180" s="57"/>
      <c r="H2180" s="58"/>
    </row>
    <row r="2181" spans="2:8" ht="51">
      <c r="B2181" s="7" t="s">
        <v>447</v>
      </c>
      <c r="C2181" s="8" t="s">
        <v>448</v>
      </c>
      <c r="D2181" s="9" t="s">
        <v>15</v>
      </c>
      <c r="E2181" s="9" t="s">
        <v>21</v>
      </c>
      <c r="F2181" s="10">
        <v>51.56</v>
      </c>
      <c r="G2181" s="10">
        <v>222.35</v>
      </c>
      <c r="H2181" s="11">
        <f>F2181*G2181</f>
        <v>11464.366</v>
      </c>
    </row>
    <row r="2182" spans="2:8" ht="51">
      <c r="B2182" s="7" t="s">
        <v>458</v>
      </c>
      <c r="C2182" s="8" t="s">
        <v>459</v>
      </c>
      <c r="D2182" s="9" t="s">
        <v>15</v>
      </c>
      <c r="E2182" s="9" t="s">
        <v>21</v>
      </c>
      <c r="F2182" s="10">
        <v>74.06</v>
      </c>
      <c r="G2182" s="10">
        <v>324.77999999999997</v>
      </c>
      <c r="H2182" s="11">
        <f>F2182*G2182</f>
        <v>24053.2068</v>
      </c>
    </row>
    <row r="2183" spans="2:8">
      <c r="B2183" s="6" t="s">
        <v>1992</v>
      </c>
      <c r="C2183" s="57" t="s">
        <v>452</v>
      </c>
      <c r="D2183" s="57"/>
      <c r="E2183" s="57"/>
      <c r="F2183" s="57"/>
      <c r="G2183" s="57"/>
      <c r="H2183" s="58"/>
    </row>
    <row r="2184" spans="2:8" ht="38.25">
      <c r="B2184" s="7" t="s">
        <v>428</v>
      </c>
      <c r="C2184" s="8" t="s">
        <v>429</v>
      </c>
      <c r="D2184" s="9" t="s">
        <v>15</v>
      </c>
      <c r="E2184" s="9" t="s">
        <v>21</v>
      </c>
      <c r="F2184" s="10">
        <v>19.510000000000002</v>
      </c>
      <c r="G2184" s="10">
        <v>453.48</v>
      </c>
      <c r="H2184" s="11">
        <f>F2184*G2184</f>
        <v>8847.3948000000019</v>
      </c>
    </row>
    <row r="2185" spans="2:8" ht="38.25">
      <c r="B2185" s="7" t="s">
        <v>432</v>
      </c>
      <c r="C2185" s="8" t="s">
        <v>433</v>
      </c>
      <c r="D2185" s="9" t="s">
        <v>15</v>
      </c>
      <c r="E2185" s="9" t="s">
        <v>21</v>
      </c>
      <c r="F2185" s="10">
        <v>49.17</v>
      </c>
      <c r="G2185" s="10">
        <v>449.22</v>
      </c>
      <c r="H2185" s="11">
        <f>F2185*G2185</f>
        <v>22088.147400000002</v>
      </c>
    </row>
    <row r="2186" spans="2:8">
      <c r="B2186" s="6" t="s">
        <v>1993</v>
      </c>
      <c r="C2186" s="57" t="s">
        <v>1994</v>
      </c>
      <c r="D2186" s="57"/>
      <c r="E2186" s="57"/>
      <c r="F2186" s="57"/>
      <c r="G2186" s="57"/>
      <c r="H2186" s="58"/>
    </row>
    <row r="2187" spans="2:8">
      <c r="B2187" s="6" t="s">
        <v>1995</v>
      </c>
      <c r="C2187" s="57" t="s">
        <v>1963</v>
      </c>
      <c r="D2187" s="57"/>
      <c r="E2187" s="57"/>
      <c r="F2187" s="57"/>
      <c r="G2187" s="57"/>
      <c r="H2187" s="58"/>
    </row>
    <row r="2188" spans="2:8" ht="38.25">
      <c r="B2188" s="7" t="s">
        <v>424</v>
      </c>
      <c r="C2188" s="8" t="s">
        <v>425</v>
      </c>
      <c r="D2188" s="9" t="s">
        <v>15</v>
      </c>
      <c r="E2188" s="9" t="s">
        <v>21</v>
      </c>
      <c r="F2188" s="10">
        <v>652.86</v>
      </c>
      <c r="G2188" s="10">
        <v>47.06</v>
      </c>
      <c r="H2188" s="11">
        <f>F2188*G2188</f>
        <v>30723.591600000003</v>
      </c>
    </row>
    <row r="2189" spans="2:8" ht="63.75">
      <c r="B2189" s="7" t="s">
        <v>412</v>
      </c>
      <c r="C2189" s="8" t="s">
        <v>413</v>
      </c>
      <c r="D2189" s="9" t="s">
        <v>15</v>
      </c>
      <c r="E2189" s="9" t="s">
        <v>21</v>
      </c>
      <c r="F2189" s="10">
        <v>848.16</v>
      </c>
      <c r="G2189" s="10">
        <v>34</v>
      </c>
      <c r="H2189" s="11">
        <f>F2189*G2189</f>
        <v>28837.439999999999</v>
      </c>
    </row>
    <row r="2190" spans="2:8" ht="51">
      <c r="B2190" s="7" t="s">
        <v>458</v>
      </c>
      <c r="C2190" s="8" t="s">
        <v>459</v>
      </c>
      <c r="D2190" s="9" t="s">
        <v>15</v>
      </c>
      <c r="E2190" s="9" t="s">
        <v>21</v>
      </c>
      <c r="F2190" s="10">
        <v>7.2</v>
      </c>
      <c r="G2190" s="10">
        <v>324.77999999999997</v>
      </c>
      <c r="H2190" s="11">
        <f>F2190*G2190</f>
        <v>2338.4159999999997</v>
      </c>
    </row>
    <row r="2191" spans="2:8" ht="51">
      <c r="B2191" s="7" t="s">
        <v>460</v>
      </c>
      <c r="C2191" s="8" t="s">
        <v>461</v>
      </c>
      <c r="D2191" s="9" t="s">
        <v>15</v>
      </c>
      <c r="E2191" s="9" t="s">
        <v>21</v>
      </c>
      <c r="F2191" s="10">
        <v>28.66</v>
      </c>
      <c r="G2191" s="10">
        <v>227.43</v>
      </c>
      <c r="H2191" s="11">
        <f>F2191*G2191</f>
        <v>6518.1437999999998</v>
      </c>
    </row>
    <row r="2192" spans="2:8">
      <c r="B2192" s="6" t="s">
        <v>1996</v>
      </c>
      <c r="C2192" s="57" t="s">
        <v>1984</v>
      </c>
      <c r="D2192" s="57"/>
      <c r="E2192" s="57"/>
      <c r="F2192" s="57"/>
      <c r="G2192" s="57"/>
      <c r="H2192" s="58"/>
    </row>
    <row r="2193" spans="2:8" ht="51">
      <c r="B2193" s="7" t="s">
        <v>447</v>
      </c>
      <c r="C2193" s="8" t="s">
        <v>448</v>
      </c>
      <c r="D2193" s="9" t="s">
        <v>15</v>
      </c>
      <c r="E2193" s="9" t="s">
        <v>21</v>
      </c>
      <c r="F2193" s="10">
        <v>28.66</v>
      </c>
      <c r="G2193" s="10">
        <v>222.35</v>
      </c>
      <c r="H2193" s="11">
        <f>F2193*G2193</f>
        <v>6372.5509999999995</v>
      </c>
    </row>
    <row r="2194" spans="2:8" ht="51">
      <c r="B2194" s="7" t="s">
        <v>458</v>
      </c>
      <c r="C2194" s="8" t="s">
        <v>459</v>
      </c>
      <c r="D2194" s="9" t="s">
        <v>15</v>
      </c>
      <c r="E2194" s="9" t="s">
        <v>21</v>
      </c>
      <c r="F2194" s="10">
        <v>29.67</v>
      </c>
      <c r="G2194" s="10">
        <v>324.77999999999997</v>
      </c>
      <c r="H2194" s="11">
        <f>F2194*G2194</f>
        <v>9636.2225999999991</v>
      </c>
    </row>
    <row r="2195" spans="2:8" ht="51">
      <c r="B2195" s="7" t="s">
        <v>460</v>
      </c>
      <c r="C2195" s="8" t="s">
        <v>461</v>
      </c>
      <c r="D2195" s="9" t="s">
        <v>15</v>
      </c>
      <c r="E2195" s="9" t="s">
        <v>21</v>
      </c>
      <c r="F2195" s="10">
        <v>19.71</v>
      </c>
      <c r="G2195" s="10">
        <v>227.43</v>
      </c>
      <c r="H2195" s="11">
        <f>F2195*G2195</f>
        <v>4482.6453000000001</v>
      </c>
    </row>
    <row r="2196" spans="2:8">
      <c r="B2196" s="6" t="s">
        <v>1997</v>
      </c>
      <c r="C2196" s="57" t="s">
        <v>1998</v>
      </c>
      <c r="D2196" s="57"/>
      <c r="E2196" s="57"/>
      <c r="F2196" s="57"/>
      <c r="G2196" s="57"/>
      <c r="H2196" s="58"/>
    </row>
    <row r="2197" spans="2:8" ht="51">
      <c r="B2197" s="7" t="s">
        <v>414</v>
      </c>
      <c r="C2197" s="8" t="s">
        <v>415</v>
      </c>
      <c r="D2197" s="9" t="s">
        <v>15</v>
      </c>
      <c r="E2197" s="9" t="s">
        <v>21</v>
      </c>
      <c r="F2197" s="10">
        <v>5.84</v>
      </c>
      <c r="G2197" s="10">
        <v>182.14</v>
      </c>
      <c r="H2197" s="11">
        <f>F2197*G2197</f>
        <v>1063.6976</v>
      </c>
    </row>
    <row r="2198" spans="2:8" ht="51">
      <c r="B2198" s="7" t="s">
        <v>447</v>
      </c>
      <c r="C2198" s="8" t="s">
        <v>448</v>
      </c>
      <c r="D2198" s="9" t="s">
        <v>15</v>
      </c>
      <c r="E2198" s="9" t="s">
        <v>21</v>
      </c>
      <c r="F2198" s="10">
        <v>23.37</v>
      </c>
      <c r="G2198" s="10">
        <v>222.35</v>
      </c>
      <c r="H2198" s="11">
        <f>F2198*G2198</f>
        <v>5196.3195000000005</v>
      </c>
    </row>
    <row r="2199" spans="2:8">
      <c r="B2199" s="6" t="s">
        <v>1999</v>
      </c>
      <c r="C2199" s="57" t="s">
        <v>452</v>
      </c>
      <c r="D2199" s="57"/>
      <c r="E2199" s="57"/>
      <c r="F2199" s="57"/>
      <c r="G2199" s="57"/>
      <c r="H2199" s="58"/>
    </row>
    <row r="2200" spans="2:8" ht="76.5">
      <c r="B2200" s="7" t="s">
        <v>453</v>
      </c>
      <c r="C2200" s="8" t="s">
        <v>454</v>
      </c>
      <c r="D2200" s="9" t="s">
        <v>15</v>
      </c>
      <c r="E2200" s="9" t="s">
        <v>21</v>
      </c>
      <c r="F2200" s="10">
        <v>46.01</v>
      </c>
      <c r="G2200" s="10">
        <v>127.19</v>
      </c>
      <c r="H2200" s="11">
        <f>F2200*G2200</f>
        <v>5852.0118999999995</v>
      </c>
    </row>
    <row r="2201" spans="2:8" ht="38.25">
      <c r="B2201" s="7" t="s">
        <v>428</v>
      </c>
      <c r="C2201" s="8" t="s">
        <v>429</v>
      </c>
      <c r="D2201" s="9" t="s">
        <v>15</v>
      </c>
      <c r="E2201" s="9" t="s">
        <v>21</v>
      </c>
      <c r="F2201" s="10">
        <v>7.87</v>
      </c>
      <c r="G2201" s="10">
        <v>453.48</v>
      </c>
      <c r="H2201" s="11">
        <f>F2201*G2201</f>
        <v>3568.8876</v>
      </c>
    </row>
    <row r="2202" spans="2:8" ht="38.25">
      <c r="B2202" s="7" t="s">
        <v>432</v>
      </c>
      <c r="C2202" s="8" t="s">
        <v>433</v>
      </c>
      <c r="D2202" s="9" t="s">
        <v>15</v>
      </c>
      <c r="E2202" s="9" t="s">
        <v>21</v>
      </c>
      <c r="F2202" s="10">
        <v>3.7</v>
      </c>
      <c r="G2202" s="10">
        <v>449.22</v>
      </c>
      <c r="H2202" s="11">
        <f>F2202*G2202</f>
        <v>1662.1140000000003</v>
      </c>
    </row>
    <row r="2203" spans="2:8">
      <c r="B2203" s="6" t="s">
        <v>2000</v>
      </c>
      <c r="C2203" s="57" t="s">
        <v>2001</v>
      </c>
      <c r="D2203" s="57"/>
      <c r="E2203" s="57"/>
      <c r="F2203" s="57"/>
      <c r="G2203" s="57"/>
      <c r="H2203" s="58"/>
    </row>
    <row r="2204" spans="2:8">
      <c r="B2204" s="6" t="s">
        <v>2002</v>
      </c>
      <c r="C2204" s="57" t="s">
        <v>1963</v>
      </c>
      <c r="D2204" s="57"/>
      <c r="E2204" s="57"/>
      <c r="F2204" s="57"/>
      <c r="G2204" s="57"/>
      <c r="H2204" s="58"/>
    </row>
    <row r="2205" spans="2:8" ht="38.25">
      <c r="B2205" s="7" t="s">
        <v>468</v>
      </c>
      <c r="C2205" s="8" t="s">
        <v>469</v>
      </c>
      <c r="D2205" s="9" t="s">
        <v>15</v>
      </c>
      <c r="E2205" s="9" t="s">
        <v>42</v>
      </c>
      <c r="F2205" s="10">
        <v>2.8</v>
      </c>
      <c r="G2205" s="10">
        <v>66.8</v>
      </c>
      <c r="H2205" s="11">
        <f>F2205*G2205</f>
        <v>187.04</v>
      </c>
    </row>
    <row r="2206" spans="2:8" ht="63.75">
      <c r="B2206" s="7" t="s">
        <v>412</v>
      </c>
      <c r="C2206" s="8" t="s">
        <v>413</v>
      </c>
      <c r="D2206" s="9" t="s">
        <v>15</v>
      </c>
      <c r="E2206" s="9" t="s">
        <v>21</v>
      </c>
      <c r="F2206" s="10">
        <v>577.98</v>
      </c>
      <c r="G2206" s="10">
        <v>34</v>
      </c>
      <c r="H2206" s="11">
        <f>F2206*G2206</f>
        <v>19651.32</v>
      </c>
    </row>
    <row r="2207" spans="2:8">
      <c r="B2207" s="6" t="s">
        <v>2003</v>
      </c>
      <c r="C2207" s="57" t="s">
        <v>1982</v>
      </c>
      <c r="D2207" s="57"/>
      <c r="E2207" s="57"/>
      <c r="F2207" s="57"/>
      <c r="G2207" s="57"/>
      <c r="H2207" s="58"/>
    </row>
    <row r="2208" spans="2:8" ht="51">
      <c r="B2208" s="7" t="s">
        <v>414</v>
      </c>
      <c r="C2208" s="8" t="s">
        <v>415</v>
      </c>
      <c r="D2208" s="9" t="s">
        <v>15</v>
      </c>
      <c r="E2208" s="9" t="s">
        <v>21</v>
      </c>
      <c r="F2208" s="10">
        <v>107.1</v>
      </c>
      <c r="G2208" s="10">
        <v>182.14</v>
      </c>
      <c r="H2208" s="11">
        <f>F2208*G2208</f>
        <v>19507.193999999996</v>
      </c>
    </row>
    <row r="2209" spans="2:8" ht="51">
      <c r="B2209" s="7" t="s">
        <v>447</v>
      </c>
      <c r="C2209" s="8" t="s">
        <v>448</v>
      </c>
      <c r="D2209" s="9" t="s">
        <v>15</v>
      </c>
      <c r="E2209" s="9" t="s">
        <v>21</v>
      </c>
      <c r="F2209" s="10">
        <v>428.42</v>
      </c>
      <c r="G2209" s="10">
        <v>222.35</v>
      </c>
      <c r="H2209" s="11">
        <f>F2209*G2209</f>
        <v>95259.187000000005</v>
      </c>
    </row>
    <row r="2210" spans="2:8">
      <c r="B2210" s="6" t="s">
        <v>2004</v>
      </c>
      <c r="C2210" s="57" t="s">
        <v>2005</v>
      </c>
      <c r="D2210" s="57"/>
      <c r="E2210" s="57"/>
      <c r="F2210" s="57"/>
      <c r="G2210" s="57"/>
      <c r="H2210" s="58"/>
    </row>
    <row r="2211" spans="2:8">
      <c r="B2211" s="6" t="s">
        <v>2006</v>
      </c>
      <c r="C2211" s="57" t="s">
        <v>1963</v>
      </c>
      <c r="D2211" s="57"/>
      <c r="E2211" s="57"/>
      <c r="F2211" s="57"/>
      <c r="G2211" s="57"/>
      <c r="H2211" s="58"/>
    </row>
    <row r="2212" spans="2:8" ht="38.25">
      <c r="B2212" s="7" t="s">
        <v>424</v>
      </c>
      <c r="C2212" s="8" t="s">
        <v>425</v>
      </c>
      <c r="D2212" s="9" t="s">
        <v>15</v>
      </c>
      <c r="E2212" s="9" t="s">
        <v>21</v>
      </c>
      <c r="F2212" s="10">
        <v>486.76</v>
      </c>
      <c r="G2212" s="10">
        <v>47.06</v>
      </c>
      <c r="H2212" s="11">
        <f>F2212*G2212</f>
        <v>22906.925600000002</v>
      </c>
    </row>
    <row r="2213" spans="2:8" ht="63.75">
      <c r="B2213" s="7" t="s">
        <v>412</v>
      </c>
      <c r="C2213" s="8" t="s">
        <v>413</v>
      </c>
      <c r="D2213" s="9" t="s">
        <v>15</v>
      </c>
      <c r="E2213" s="9" t="s">
        <v>21</v>
      </c>
      <c r="F2213" s="10">
        <v>1240.08</v>
      </c>
      <c r="G2213" s="10">
        <v>34</v>
      </c>
      <c r="H2213" s="11">
        <f>F2213*G2213</f>
        <v>42162.720000000001</v>
      </c>
    </row>
    <row r="2214" spans="2:8" ht="51">
      <c r="B2214" s="7" t="s">
        <v>460</v>
      </c>
      <c r="C2214" s="8" t="s">
        <v>461</v>
      </c>
      <c r="D2214" s="9" t="s">
        <v>15</v>
      </c>
      <c r="E2214" s="9" t="s">
        <v>21</v>
      </c>
      <c r="F2214" s="10">
        <v>4.3</v>
      </c>
      <c r="G2214" s="10">
        <v>227.43</v>
      </c>
      <c r="H2214" s="11">
        <f>F2214*G2214</f>
        <v>977.94899999999996</v>
      </c>
    </row>
    <row r="2215" spans="2:8">
      <c r="B2215" s="6" t="s">
        <v>2007</v>
      </c>
      <c r="C2215" s="57" t="s">
        <v>2008</v>
      </c>
      <c r="D2215" s="57"/>
      <c r="E2215" s="57"/>
      <c r="F2215" s="57"/>
      <c r="G2215" s="57"/>
      <c r="H2215" s="58"/>
    </row>
    <row r="2216" spans="2:8" ht="25.5">
      <c r="B2216" s="7" t="s">
        <v>472</v>
      </c>
      <c r="C2216" s="8" t="s">
        <v>473</v>
      </c>
      <c r="D2216" s="9" t="s">
        <v>15</v>
      </c>
      <c r="E2216" s="9" t="s">
        <v>42</v>
      </c>
      <c r="F2216" s="10">
        <v>58.81</v>
      </c>
      <c r="G2216" s="10">
        <v>72.77</v>
      </c>
      <c r="H2216" s="11">
        <f>F2216*G2216</f>
        <v>4279.6036999999997</v>
      </c>
    </row>
    <row r="2217" spans="2:8" ht="25.5">
      <c r="B2217" s="7" t="s">
        <v>2009</v>
      </c>
      <c r="C2217" s="8" t="s">
        <v>2010</v>
      </c>
      <c r="D2217" s="9" t="s">
        <v>15</v>
      </c>
      <c r="E2217" s="9" t="s">
        <v>42</v>
      </c>
      <c r="F2217" s="10">
        <v>6.4</v>
      </c>
      <c r="G2217" s="10">
        <v>69.56</v>
      </c>
      <c r="H2217" s="11">
        <f>F2217*G2217</f>
        <v>445.18400000000003</v>
      </c>
    </row>
    <row r="2218" spans="2:8">
      <c r="B2218" s="6" t="s">
        <v>2011</v>
      </c>
      <c r="C2218" s="57" t="s">
        <v>2012</v>
      </c>
      <c r="D2218" s="57"/>
      <c r="E2218" s="57"/>
      <c r="F2218" s="57"/>
      <c r="G2218" s="57"/>
      <c r="H2218" s="58"/>
    </row>
    <row r="2219" spans="2:8" ht="25.5">
      <c r="B2219" s="7" t="s">
        <v>472</v>
      </c>
      <c r="C2219" s="8" t="s">
        <v>473</v>
      </c>
      <c r="D2219" s="9" t="s">
        <v>15</v>
      </c>
      <c r="E2219" s="9" t="s">
        <v>42</v>
      </c>
      <c r="F2219" s="10">
        <v>2.4</v>
      </c>
      <c r="G2219" s="10">
        <v>72.77</v>
      </c>
      <c r="H2219" s="11">
        <f>F2219*G2219</f>
        <v>174.648</v>
      </c>
    </row>
    <row r="2220" spans="2:8" ht="25.5">
      <c r="B2220" s="7" t="s">
        <v>2013</v>
      </c>
      <c r="C2220" s="8" t="s">
        <v>2014</v>
      </c>
      <c r="D2220" s="9" t="s">
        <v>15</v>
      </c>
      <c r="E2220" s="9" t="s">
        <v>42</v>
      </c>
      <c r="F2220" s="10">
        <v>25</v>
      </c>
      <c r="G2220" s="10">
        <v>79.489999999999995</v>
      </c>
      <c r="H2220" s="11">
        <f>F2220*G2220</f>
        <v>1987.2499999999998</v>
      </c>
    </row>
    <row r="2221" spans="2:8" ht="25.5">
      <c r="B2221" s="7" t="s">
        <v>2009</v>
      </c>
      <c r="C2221" s="8" t="s">
        <v>2010</v>
      </c>
      <c r="D2221" s="9" t="s">
        <v>15</v>
      </c>
      <c r="E2221" s="9" t="s">
        <v>42</v>
      </c>
      <c r="F2221" s="10">
        <v>6.4</v>
      </c>
      <c r="G2221" s="10">
        <v>69.56</v>
      </c>
      <c r="H2221" s="11">
        <f>F2221*G2221</f>
        <v>445.18400000000003</v>
      </c>
    </row>
    <row r="2222" spans="2:8">
      <c r="B2222" s="6" t="s">
        <v>2015</v>
      </c>
      <c r="C2222" s="57" t="s">
        <v>2016</v>
      </c>
      <c r="D2222" s="57"/>
      <c r="E2222" s="57"/>
      <c r="F2222" s="57"/>
      <c r="G2222" s="57"/>
      <c r="H2222" s="58"/>
    </row>
    <row r="2223" spans="2:8" ht="25.5">
      <c r="B2223" s="7" t="s">
        <v>472</v>
      </c>
      <c r="C2223" s="8" t="s">
        <v>473</v>
      </c>
      <c r="D2223" s="9" t="s">
        <v>15</v>
      </c>
      <c r="E2223" s="9" t="s">
        <v>42</v>
      </c>
      <c r="F2223" s="10">
        <v>2.4</v>
      </c>
      <c r="G2223" s="10">
        <v>72.77</v>
      </c>
      <c r="H2223" s="11">
        <f>F2223*G2223</f>
        <v>174.648</v>
      </c>
    </row>
    <row r="2224" spans="2:8" ht="25.5">
      <c r="B2224" s="7" t="s">
        <v>2013</v>
      </c>
      <c r="C2224" s="8" t="s">
        <v>2014</v>
      </c>
      <c r="D2224" s="9" t="s">
        <v>15</v>
      </c>
      <c r="E2224" s="9" t="s">
        <v>42</v>
      </c>
      <c r="F2224" s="10">
        <v>25</v>
      </c>
      <c r="G2224" s="10">
        <v>79.489999999999995</v>
      </c>
      <c r="H2224" s="11">
        <f>F2224*G2224</f>
        <v>1987.2499999999998</v>
      </c>
    </row>
    <row r="2225" spans="2:8" ht="25.5">
      <c r="B2225" s="7" t="s">
        <v>2009</v>
      </c>
      <c r="C2225" s="8" t="s">
        <v>2010</v>
      </c>
      <c r="D2225" s="9" t="s">
        <v>15</v>
      </c>
      <c r="E2225" s="9" t="s">
        <v>42</v>
      </c>
      <c r="F2225" s="10">
        <v>6.4</v>
      </c>
      <c r="G2225" s="10">
        <v>69.56</v>
      </c>
      <c r="H2225" s="11">
        <f>F2225*G2225</f>
        <v>445.18400000000003</v>
      </c>
    </row>
    <row r="2226" spans="2:8">
      <c r="B2226" s="6" t="s">
        <v>2017</v>
      </c>
      <c r="C2226" s="57" t="s">
        <v>2018</v>
      </c>
      <c r="D2226" s="57"/>
      <c r="E2226" s="57"/>
      <c r="F2226" s="57"/>
      <c r="G2226" s="57"/>
      <c r="H2226" s="58"/>
    </row>
    <row r="2227" spans="2:8" ht="25.5">
      <c r="B2227" s="7" t="s">
        <v>472</v>
      </c>
      <c r="C2227" s="8" t="s">
        <v>473</v>
      </c>
      <c r="D2227" s="9" t="s">
        <v>15</v>
      </c>
      <c r="E2227" s="9" t="s">
        <v>42</v>
      </c>
      <c r="F2227" s="10">
        <v>13.2</v>
      </c>
      <c r="G2227" s="10">
        <v>72.77</v>
      </c>
      <c r="H2227" s="11">
        <f>F2227*G2227</f>
        <v>960.56399999999985</v>
      </c>
    </row>
    <row r="2228" spans="2:8" ht="25.5">
      <c r="B2228" s="7" t="s">
        <v>2009</v>
      </c>
      <c r="C2228" s="8" t="s">
        <v>2010</v>
      </c>
      <c r="D2228" s="9" t="s">
        <v>15</v>
      </c>
      <c r="E2228" s="9" t="s">
        <v>42</v>
      </c>
      <c r="F2228" s="10">
        <v>3.2</v>
      </c>
      <c r="G2228" s="10">
        <v>69.56</v>
      </c>
      <c r="H2228" s="11">
        <f>F2228*G2228</f>
        <v>222.59200000000001</v>
      </c>
    </row>
    <row r="2229" spans="2:8">
      <c r="B2229" s="59" t="s">
        <v>2326</v>
      </c>
      <c r="C2229" s="60"/>
      <c r="D2229" s="60"/>
      <c r="E2229" s="60"/>
      <c r="F2229" s="60"/>
      <c r="G2229" s="61"/>
      <c r="H2229" s="13">
        <f>SUM(H2109:H2228)</f>
        <v>1064045.7596</v>
      </c>
    </row>
    <row r="2230" spans="2:8">
      <c r="B2230" s="6" t="s">
        <v>2019</v>
      </c>
      <c r="C2230" s="57" t="s">
        <v>511</v>
      </c>
      <c r="D2230" s="57"/>
      <c r="E2230" s="57"/>
      <c r="F2230" s="57"/>
      <c r="G2230" s="57"/>
      <c r="H2230" s="58"/>
    </row>
    <row r="2231" spans="2:8">
      <c r="B2231" s="6" t="s">
        <v>2020</v>
      </c>
      <c r="C2231" s="57" t="s">
        <v>1955</v>
      </c>
      <c r="D2231" s="57"/>
      <c r="E2231" s="57"/>
      <c r="F2231" s="57"/>
      <c r="G2231" s="57"/>
      <c r="H2231" s="58"/>
    </row>
    <row r="2232" spans="2:8">
      <c r="B2232" s="6" t="s">
        <v>2021</v>
      </c>
      <c r="C2232" s="57" t="s">
        <v>2022</v>
      </c>
      <c r="D2232" s="57"/>
      <c r="E2232" s="57"/>
      <c r="F2232" s="57"/>
      <c r="G2232" s="57"/>
      <c r="H2232" s="58"/>
    </row>
    <row r="2233" spans="2:8" ht="89.25">
      <c r="B2233" s="7" t="s">
        <v>496</v>
      </c>
      <c r="C2233" s="8" t="s">
        <v>497</v>
      </c>
      <c r="D2233" s="9" t="s">
        <v>15</v>
      </c>
      <c r="E2233" s="9" t="s">
        <v>21</v>
      </c>
      <c r="F2233" s="10">
        <v>1102.5999999999999</v>
      </c>
      <c r="G2233" s="10">
        <v>30.82</v>
      </c>
      <c r="H2233" s="11">
        <f>F2233*G2233</f>
        <v>33982.131999999998</v>
      </c>
    </row>
    <row r="2234" spans="2:8" ht="63.75">
      <c r="B2234" s="7" t="s">
        <v>405</v>
      </c>
      <c r="C2234" s="8" t="s">
        <v>406</v>
      </c>
      <c r="D2234" s="9" t="s">
        <v>15</v>
      </c>
      <c r="E2234" s="9" t="s">
        <v>21</v>
      </c>
      <c r="F2234" s="10">
        <v>1102.5999999999999</v>
      </c>
      <c r="G2234" s="10">
        <v>3.46</v>
      </c>
      <c r="H2234" s="11">
        <f>F2234*G2234</f>
        <v>3814.9959999999996</v>
      </c>
    </row>
    <row r="2235" spans="2:8" ht="38.25">
      <c r="B2235" s="7" t="s">
        <v>498</v>
      </c>
      <c r="C2235" s="8" t="s">
        <v>499</v>
      </c>
      <c r="D2235" s="9" t="s">
        <v>15</v>
      </c>
      <c r="E2235" s="9" t="s">
        <v>21</v>
      </c>
      <c r="F2235" s="10">
        <v>1466.47</v>
      </c>
      <c r="G2235" s="10">
        <v>12.05</v>
      </c>
      <c r="H2235" s="11">
        <f>F2235*G2235</f>
        <v>17670.963500000002</v>
      </c>
    </row>
    <row r="2236" spans="2:8" ht="38.25">
      <c r="B2236" s="7" t="s">
        <v>2023</v>
      </c>
      <c r="C2236" s="8" t="s">
        <v>2024</v>
      </c>
      <c r="D2236" s="9" t="s">
        <v>15</v>
      </c>
      <c r="E2236" s="9" t="s">
        <v>21</v>
      </c>
      <c r="F2236" s="10">
        <v>1466.47</v>
      </c>
      <c r="G2236" s="10">
        <v>17.21</v>
      </c>
      <c r="H2236" s="11">
        <f>F2236*G2236</f>
        <v>25237.948700000001</v>
      </c>
    </row>
    <row r="2237" spans="2:8">
      <c r="B2237" s="6" t="s">
        <v>2025</v>
      </c>
      <c r="C2237" s="57" t="s">
        <v>2026</v>
      </c>
      <c r="D2237" s="57"/>
      <c r="E2237" s="57"/>
      <c r="F2237" s="57"/>
      <c r="G2237" s="57"/>
      <c r="H2237" s="58"/>
    </row>
    <row r="2238" spans="2:8" ht="51">
      <c r="B2238" s="7" t="s">
        <v>2027</v>
      </c>
      <c r="C2238" s="8" t="s">
        <v>2028</v>
      </c>
      <c r="D2238" s="9" t="s">
        <v>15</v>
      </c>
      <c r="E2238" s="9" t="s">
        <v>21</v>
      </c>
      <c r="F2238" s="10">
        <v>42.71</v>
      </c>
      <c r="G2238" s="10">
        <v>17.77</v>
      </c>
      <c r="H2238" s="11">
        <f>F2238*G2238</f>
        <v>758.95669999999996</v>
      </c>
    </row>
    <row r="2239" spans="2:8">
      <c r="B2239" s="6" t="s">
        <v>2029</v>
      </c>
      <c r="C2239" s="57" t="s">
        <v>1971</v>
      </c>
      <c r="D2239" s="57"/>
      <c r="E2239" s="57"/>
      <c r="F2239" s="57"/>
      <c r="G2239" s="57"/>
      <c r="H2239" s="58"/>
    </row>
    <row r="2240" spans="2:8">
      <c r="B2240" s="6" t="s">
        <v>2030</v>
      </c>
      <c r="C2240" s="57" t="s">
        <v>2031</v>
      </c>
      <c r="D2240" s="57"/>
      <c r="E2240" s="57"/>
      <c r="F2240" s="57"/>
      <c r="G2240" s="57"/>
      <c r="H2240" s="58"/>
    </row>
    <row r="2241" spans="2:8" ht="51">
      <c r="B2241" s="7" t="s">
        <v>2027</v>
      </c>
      <c r="C2241" s="8" t="s">
        <v>2028</v>
      </c>
      <c r="D2241" s="9" t="s">
        <v>15</v>
      </c>
      <c r="E2241" s="9" t="s">
        <v>21</v>
      </c>
      <c r="F2241" s="10">
        <v>167.46</v>
      </c>
      <c r="G2241" s="10">
        <v>17.77</v>
      </c>
      <c r="H2241" s="11">
        <f>F2241*G2241</f>
        <v>2975.7642000000001</v>
      </c>
    </row>
    <row r="2242" spans="2:8" ht="38.25">
      <c r="B2242" s="7" t="s">
        <v>514</v>
      </c>
      <c r="C2242" s="8" t="s">
        <v>515</v>
      </c>
      <c r="D2242" s="9" t="s">
        <v>15</v>
      </c>
      <c r="E2242" s="9" t="s">
        <v>21</v>
      </c>
      <c r="F2242" s="10">
        <v>167.46</v>
      </c>
      <c r="G2242" s="10">
        <v>21.12</v>
      </c>
      <c r="H2242" s="11">
        <f>F2242*G2242</f>
        <v>3536.7552000000005</v>
      </c>
    </row>
    <row r="2243" spans="2:8">
      <c r="B2243" s="6" t="s">
        <v>2032</v>
      </c>
      <c r="C2243" s="57" t="s">
        <v>2033</v>
      </c>
      <c r="D2243" s="57"/>
      <c r="E2243" s="57"/>
      <c r="F2243" s="57"/>
      <c r="G2243" s="57"/>
      <c r="H2243" s="58"/>
    </row>
    <row r="2244" spans="2:8" ht="89.25">
      <c r="B2244" s="7" t="s">
        <v>496</v>
      </c>
      <c r="C2244" s="8" t="s">
        <v>497</v>
      </c>
      <c r="D2244" s="9" t="s">
        <v>15</v>
      </c>
      <c r="E2244" s="9" t="s">
        <v>21</v>
      </c>
      <c r="F2244" s="10">
        <v>0.57999999999999996</v>
      </c>
      <c r="G2244" s="10">
        <v>30.82</v>
      </c>
      <c r="H2244" s="11">
        <f>F2244*G2244</f>
        <v>17.875599999999999</v>
      </c>
    </row>
    <row r="2245" spans="2:8" ht="63.75">
      <c r="B2245" s="7" t="s">
        <v>405</v>
      </c>
      <c r="C2245" s="8" t="s">
        <v>406</v>
      </c>
      <c r="D2245" s="9" t="s">
        <v>15</v>
      </c>
      <c r="E2245" s="9" t="s">
        <v>21</v>
      </c>
      <c r="F2245" s="10">
        <v>0.57999999999999996</v>
      </c>
      <c r="G2245" s="10">
        <v>3.46</v>
      </c>
      <c r="H2245" s="11">
        <f>F2245*G2245</f>
        <v>2.0067999999999997</v>
      </c>
    </row>
    <row r="2246" spans="2:8" ht="38.25">
      <c r="B2246" s="7" t="s">
        <v>498</v>
      </c>
      <c r="C2246" s="8" t="s">
        <v>499</v>
      </c>
      <c r="D2246" s="9" t="s">
        <v>15</v>
      </c>
      <c r="E2246" s="9" t="s">
        <v>21</v>
      </c>
      <c r="F2246" s="10">
        <v>45.94</v>
      </c>
      <c r="G2246" s="10">
        <v>12.05</v>
      </c>
      <c r="H2246" s="11">
        <f>F2246*G2246</f>
        <v>553.577</v>
      </c>
    </row>
    <row r="2247" spans="2:8" ht="38.25">
      <c r="B2247" s="7" t="s">
        <v>514</v>
      </c>
      <c r="C2247" s="8" t="s">
        <v>515</v>
      </c>
      <c r="D2247" s="9" t="s">
        <v>15</v>
      </c>
      <c r="E2247" s="9" t="s">
        <v>21</v>
      </c>
      <c r="F2247" s="10">
        <v>45.94</v>
      </c>
      <c r="G2247" s="10">
        <v>21.12</v>
      </c>
      <c r="H2247" s="11">
        <f>F2247*G2247</f>
        <v>970.25279999999998</v>
      </c>
    </row>
    <row r="2248" spans="2:8">
      <c r="B2248" s="6" t="s">
        <v>2034</v>
      </c>
      <c r="C2248" s="57" t="s">
        <v>2022</v>
      </c>
      <c r="D2248" s="57"/>
      <c r="E2248" s="57"/>
      <c r="F2248" s="57"/>
      <c r="G2248" s="57"/>
      <c r="H2248" s="58"/>
    </row>
    <row r="2249" spans="2:8" ht="89.25">
      <c r="B2249" s="7" t="s">
        <v>496</v>
      </c>
      <c r="C2249" s="8" t="s">
        <v>497</v>
      </c>
      <c r="D2249" s="9" t="s">
        <v>15</v>
      </c>
      <c r="E2249" s="9" t="s">
        <v>21</v>
      </c>
      <c r="F2249" s="10">
        <v>12.72</v>
      </c>
      <c r="G2249" s="10">
        <v>30.82</v>
      </c>
      <c r="H2249" s="11">
        <f>F2249*G2249</f>
        <v>392.03040000000004</v>
      </c>
    </row>
    <row r="2250" spans="2:8" ht="63.75">
      <c r="B2250" s="7" t="s">
        <v>405</v>
      </c>
      <c r="C2250" s="8" t="s">
        <v>406</v>
      </c>
      <c r="D2250" s="9" t="s">
        <v>15</v>
      </c>
      <c r="E2250" s="9" t="s">
        <v>21</v>
      </c>
      <c r="F2250" s="10">
        <v>12.72</v>
      </c>
      <c r="G2250" s="10">
        <v>3.46</v>
      </c>
      <c r="H2250" s="11">
        <f>F2250*G2250</f>
        <v>44.011200000000002</v>
      </c>
    </row>
    <row r="2251" spans="2:8" ht="38.25">
      <c r="B2251" s="7" t="s">
        <v>498</v>
      </c>
      <c r="C2251" s="8" t="s">
        <v>499</v>
      </c>
      <c r="D2251" s="9" t="s">
        <v>15</v>
      </c>
      <c r="E2251" s="9" t="s">
        <v>21</v>
      </c>
      <c r="F2251" s="10">
        <v>12.72</v>
      </c>
      <c r="G2251" s="10">
        <v>12.05</v>
      </c>
      <c r="H2251" s="11">
        <f>F2251*G2251</f>
        <v>153.27600000000001</v>
      </c>
    </row>
    <row r="2252" spans="2:8">
      <c r="B2252" s="6" t="s">
        <v>2035</v>
      </c>
      <c r="C2252" s="57" t="s">
        <v>1961</v>
      </c>
      <c r="D2252" s="57"/>
      <c r="E2252" s="57"/>
      <c r="F2252" s="57"/>
      <c r="G2252" s="57"/>
      <c r="H2252" s="58"/>
    </row>
    <row r="2253" spans="2:8">
      <c r="B2253" s="6" t="s">
        <v>2036</v>
      </c>
      <c r="C2253" s="57" t="s">
        <v>2031</v>
      </c>
      <c r="D2253" s="57"/>
      <c r="E2253" s="57"/>
      <c r="F2253" s="57"/>
      <c r="G2253" s="57"/>
      <c r="H2253" s="58"/>
    </row>
    <row r="2254" spans="2:8" ht="51">
      <c r="B2254" s="7" t="s">
        <v>2027</v>
      </c>
      <c r="C2254" s="8" t="s">
        <v>2028</v>
      </c>
      <c r="D2254" s="9" t="s">
        <v>15</v>
      </c>
      <c r="E2254" s="9" t="s">
        <v>21</v>
      </c>
      <c r="F2254" s="10">
        <v>167.46</v>
      </c>
      <c r="G2254" s="10">
        <v>17.77</v>
      </c>
      <c r="H2254" s="11">
        <f>F2254*G2254</f>
        <v>2975.7642000000001</v>
      </c>
    </row>
    <row r="2255" spans="2:8" ht="38.25">
      <c r="B2255" s="7" t="s">
        <v>514</v>
      </c>
      <c r="C2255" s="8" t="s">
        <v>515</v>
      </c>
      <c r="D2255" s="9" t="s">
        <v>15</v>
      </c>
      <c r="E2255" s="9" t="s">
        <v>21</v>
      </c>
      <c r="F2255" s="10">
        <v>167.46</v>
      </c>
      <c r="G2255" s="10">
        <v>21.12</v>
      </c>
      <c r="H2255" s="11">
        <f>F2255*G2255</f>
        <v>3536.7552000000005</v>
      </c>
    </row>
    <row r="2256" spans="2:8">
      <c r="B2256" s="6" t="s">
        <v>2037</v>
      </c>
      <c r="C2256" s="57" t="s">
        <v>2033</v>
      </c>
      <c r="D2256" s="57"/>
      <c r="E2256" s="57"/>
      <c r="F2256" s="57"/>
      <c r="G2256" s="57"/>
      <c r="H2256" s="58"/>
    </row>
    <row r="2257" spans="2:8" ht="89.25">
      <c r="B2257" s="7" t="s">
        <v>496</v>
      </c>
      <c r="C2257" s="8" t="s">
        <v>497</v>
      </c>
      <c r="D2257" s="9" t="s">
        <v>15</v>
      </c>
      <c r="E2257" s="9" t="s">
        <v>21</v>
      </c>
      <c r="F2257" s="10">
        <v>0.57999999999999996</v>
      </c>
      <c r="G2257" s="10">
        <v>30.82</v>
      </c>
      <c r="H2257" s="11">
        <f>F2257*G2257</f>
        <v>17.875599999999999</v>
      </c>
    </row>
    <row r="2258" spans="2:8" ht="63.75">
      <c r="B2258" s="7" t="s">
        <v>405</v>
      </c>
      <c r="C2258" s="8" t="s">
        <v>406</v>
      </c>
      <c r="D2258" s="9" t="s">
        <v>15</v>
      </c>
      <c r="E2258" s="9" t="s">
        <v>21</v>
      </c>
      <c r="F2258" s="10">
        <v>0.57999999999999996</v>
      </c>
      <c r="G2258" s="10">
        <v>3.46</v>
      </c>
      <c r="H2258" s="11">
        <f>F2258*G2258</f>
        <v>2.0067999999999997</v>
      </c>
    </row>
    <row r="2259" spans="2:8" ht="38.25">
      <c r="B2259" s="7" t="s">
        <v>498</v>
      </c>
      <c r="C2259" s="8" t="s">
        <v>499</v>
      </c>
      <c r="D2259" s="9" t="s">
        <v>15</v>
      </c>
      <c r="E2259" s="9" t="s">
        <v>21</v>
      </c>
      <c r="F2259" s="10">
        <v>45.94</v>
      </c>
      <c r="G2259" s="10">
        <v>12.05</v>
      </c>
      <c r="H2259" s="11">
        <f>F2259*G2259</f>
        <v>553.577</v>
      </c>
    </row>
    <row r="2260" spans="2:8" ht="38.25">
      <c r="B2260" s="7" t="s">
        <v>514</v>
      </c>
      <c r="C2260" s="8" t="s">
        <v>515</v>
      </c>
      <c r="D2260" s="9" t="s">
        <v>15</v>
      </c>
      <c r="E2260" s="9" t="s">
        <v>21</v>
      </c>
      <c r="F2260" s="10">
        <v>45.94</v>
      </c>
      <c r="G2260" s="10">
        <v>21.12</v>
      </c>
      <c r="H2260" s="11">
        <f>F2260*G2260</f>
        <v>970.25279999999998</v>
      </c>
    </row>
    <row r="2261" spans="2:8">
      <c r="B2261" s="6" t="s">
        <v>2038</v>
      </c>
      <c r="C2261" s="57" t="s">
        <v>2022</v>
      </c>
      <c r="D2261" s="57"/>
      <c r="E2261" s="57"/>
      <c r="F2261" s="57"/>
      <c r="G2261" s="57"/>
      <c r="H2261" s="58"/>
    </row>
    <row r="2262" spans="2:8" ht="89.25">
      <c r="B2262" s="7" t="s">
        <v>496</v>
      </c>
      <c r="C2262" s="8" t="s">
        <v>497</v>
      </c>
      <c r="D2262" s="9" t="s">
        <v>15</v>
      </c>
      <c r="E2262" s="9" t="s">
        <v>21</v>
      </c>
      <c r="F2262" s="10">
        <v>41.71</v>
      </c>
      <c r="G2262" s="10">
        <v>30.82</v>
      </c>
      <c r="H2262" s="11">
        <f>F2262*G2262</f>
        <v>1285.5022000000001</v>
      </c>
    </row>
    <row r="2263" spans="2:8" ht="63.75">
      <c r="B2263" s="7" t="s">
        <v>405</v>
      </c>
      <c r="C2263" s="8" t="s">
        <v>406</v>
      </c>
      <c r="D2263" s="9" t="s">
        <v>15</v>
      </c>
      <c r="E2263" s="9" t="s">
        <v>21</v>
      </c>
      <c r="F2263" s="10">
        <v>41.71</v>
      </c>
      <c r="G2263" s="10">
        <v>3.46</v>
      </c>
      <c r="H2263" s="11">
        <f>F2263*G2263</f>
        <v>144.31659999999999</v>
      </c>
    </row>
    <row r="2264" spans="2:8" ht="38.25">
      <c r="B2264" s="7" t="s">
        <v>498</v>
      </c>
      <c r="C2264" s="8" t="s">
        <v>499</v>
      </c>
      <c r="D2264" s="9" t="s">
        <v>15</v>
      </c>
      <c r="E2264" s="9" t="s">
        <v>21</v>
      </c>
      <c r="F2264" s="10">
        <v>41.71</v>
      </c>
      <c r="G2264" s="10">
        <v>12.05</v>
      </c>
      <c r="H2264" s="11">
        <f>F2264*G2264</f>
        <v>502.60550000000006</v>
      </c>
    </row>
    <row r="2265" spans="2:8">
      <c r="B2265" s="6" t="s">
        <v>2039</v>
      </c>
      <c r="C2265" s="57" t="s">
        <v>1975</v>
      </c>
      <c r="D2265" s="57"/>
      <c r="E2265" s="57"/>
      <c r="F2265" s="57"/>
      <c r="G2265" s="57"/>
      <c r="H2265" s="58"/>
    </row>
    <row r="2266" spans="2:8">
      <c r="B2266" s="6" t="s">
        <v>2040</v>
      </c>
      <c r="C2266" s="57" t="s">
        <v>2031</v>
      </c>
      <c r="D2266" s="57"/>
      <c r="E2266" s="57"/>
      <c r="F2266" s="57"/>
      <c r="G2266" s="57"/>
      <c r="H2266" s="58"/>
    </row>
    <row r="2267" spans="2:8" ht="51">
      <c r="B2267" s="7" t="s">
        <v>2027</v>
      </c>
      <c r="C2267" s="8" t="s">
        <v>2028</v>
      </c>
      <c r="D2267" s="9" t="s">
        <v>15</v>
      </c>
      <c r="E2267" s="9" t="s">
        <v>21</v>
      </c>
      <c r="F2267" s="10">
        <v>470.55</v>
      </c>
      <c r="G2267" s="10">
        <v>17.77</v>
      </c>
      <c r="H2267" s="11">
        <f>F2267*G2267</f>
        <v>8361.6735000000008</v>
      </c>
    </row>
    <row r="2268" spans="2:8" ht="38.25">
      <c r="B2268" s="7" t="s">
        <v>514</v>
      </c>
      <c r="C2268" s="8" t="s">
        <v>515</v>
      </c>
      <c r="D2268" s="9" t="s">
        <v>15</v>
      </c>
      <c r="E2268" s="9" t="s">
        <v>21</v>
      </c>
      <c r="F2268" s="10">
        <v>470.55</v>
      </c>
      <c r="G2268" s="10">
        <v>21.12</v>
      </c>
      <c r="H2268" s="11">
        <f>F2268*G2268</f>
        <v>9938.0160000000014</v>
      </c>
    </row>
    <row r="2269" spans="2:8">
      <c r="B2269" s="6" t="s">
        <v>2041</v>
      </c>
      <c r="C2269" s="57" t="s">
        <v>2033</v>
      </c>
      <c r="D2269" s="57"/>
      <c r="E2269" s="57"/>
      <c r="F2269" s="57"/>
      <c r="G2269" s="57"/>
      <c r="H2269" s="58"/>
    </row>
    <row r="2270" spans="2:8" ht="89.25">
      <c r="B2270" s="7" t="s">
        <v>496</v>
      </c>
      <c r="C2270" s="8" t="s">
        <v>497</v>
      </c>
      <c r="D2270" s="9" t="s">
        <v>15</v>
      </c>
      <c r="E2270" s="9" t="s">
        <v>21</v>
      </c>
      <c r="F2270" s="10">
        <v>0.57999999999999996</v>
      </c>
      <c r="G2270" s="10">
        <v>30.82</v>
      </c>
      <c r="H2270" s="11">
        <f>F2270*G2270</f>
        <v>17.875599999999999</v>
      </c>
    </row>
    <row r="2271" spans="2:8" ht="63.75">
      <c r="B2271" s="7" t="s">
        <v>405</v>
      </c>
      <c r="C2271" s="8" t="s">
        <v>406</v>
      </c>
      <c r="D2271" s="9" t="s">
        <v>15</v>
      </c>
      <c r="E2271" s="9" t="s">
        <v>21</v>
      </c>
      <c r="F2271" s="10">
        <v>0.57999999999999996</v>
      </c>
      <c r="G2271" s="10">
        <v>3.46</v>
      </c>
      <c r="H2271" s="11">
        <f>F2271*G2271</f>
        <v>2.0067999999999997</v>
      </c>
    </row>
    <row r="2272" spans="2:8" ht="38.25">
      <c r="B2272" s="7" t="s">
        <v>498</v>
      </c>
      <c r="C2272" s="8" t="s">
        <v>499</v>
      </c>
      <c r="D2272" s="9" t="s">
        <v>15</v>
      </c>
      <c r="E2272" s="9" t="s">
        <v>21</v>
      </c>
      <c r="F2272" s="10">
        <v>45.94</v>
      </c>
      <c r="G2272" s="10">
        <v>12.05</v>
      </c>
      <c r="H2272" s="11">
        <f>F2272*G2272</f>
        <v>553.577</v>
      </c>
    </row>
    <row r="2273" spans="2:8" ht="38.25">
      <c r="B2273" s="7" t="s">
        <v>514</v>
      </c>
      <c r="C2273" s="8" t="s">
        <v>515</v>
      </c>
      <c r="D2273" s="9" t="s">
        <v>15</v>
      </c>
      <c r="E2273" s="9" t="s">
        <v>21</v>
      </c>
      <c r="F2273" s="10">
        <v>45.94</v>
      </c>
      <c r="G2273" s="10">
        <v>21.12</v>
      </c>
      <c r="H2273" s="11">
        <f>F2273*G2273</f>
        <v>970.25279999999998</v>
      </c>
    </row>
    <row r="2274" spans="2:8">
      <c r="B2274" s="6" t="s">
        <v>2042</v>
      </c>
      <c r="C2274" s="57" t="s">
        <v>2043</v>
      </c>
      <c r="D2274" s="57"/>
      <c r="E2274" s="57"/>
      <c r="F2274" s="57"/>
      <c r="G2274" s="57"/>
      <c r="H2274" s="58"/>
    </row>
    <row r="2275" spans="2:8" ht="51">
      <c r="B2275" s="7" t="s">
        <v>2027</v>
      </c>
      <c r="C2275" s="8" t="s">
        <v>2028</v>
      </c>
      <c r="D2275" s="9" t="s">
        <v>15</v>
      </c>
      <c r="E2275" s="9" t="s">
        <v>21</v>
      </c>
      <c r="F2275" s="10">
        <v>1042.42</v>
      </c>
      <c r="G2275" s="10">
        <v>17.77</v>
      </c>
      <c r="H2275" s="11">
        <f>F2275*G2275</f>
        <v>18523.803400000001</v>
      </c>
    </row>
    <row r="2276" spans="2:8" ht="38.25">
      <c r="B2276" s="7" t="s">
        <v>550</v>
      </c>
      <c r="C2276" s="8" t="s">
        <v>551</v>
      </c>
      <c r="D2276" s="9" t="s">
        <v>15</v>
      </c>
      <c r="E2276" s="9" t="s">
        <v>21</v>
      </c>
      <c r="F2276" s="10">
        <v>396.92</v>
      </c>
      <c r="G2276" s="10">
        <v>13.78</v>
      </c>
      <c r="H2276" s="11">
        <f>F2276*G2276</f>
        <v>5469.5576000000001</v>
      </c>
    </row>
    <row r="2277" spans="2:8" ht="25.5">
      <c r="B2277" s="7" t="s">
        <v>552</v>
      </c>
      <c r="C2277" s="8" t="s">
        <v>553</v>
      </c>
      <c r="D2277" s="9" t="s">
        <v>15</v>
      </c>
      <c r="E2277" s="9" t="s">
        <v>21</v>
      </c>
      <c r="F2277" s="10">
        <v>396.92</v>
      </c>
      <c r="G2277" s="10">
        <v>20.63</v>
      </c>
      <c r="H2277" s="11">
        <f>F2277*G2277</f>
        <v>8188.4596000000001</v>
      </c>
    </row>
    <row r="2278" spans="2:8">
      <c r="B2278" s="6" t="s">
        <v>2044</v>
      </c>
      <c r="C2278" s="57" t="s">
        <v>2045</v>
      </c>
      <c r="D2278" s="57"/>
      <c r="E2278" s="57"/>
      <c r="F2278" s="57"/>
      <c r="G2278" s="57"/>
      <c r="H2278" s="58"/>
    </row>
    <row r="2279" spans="2:8" ht="38.25">
      <c r="B2279" s="7" t="s">
        <v>550</v>
      </c>
      <c r="C2279" s="8" t="s">
        <v>551</v>
      </c>
      <c r="D2279" s="9" t="s">
        <v>15</v>
      </c>
      <c r="E2279" s="9" t="s">
        <v>21</v>
      </c>
      <c r="F2279" s="10">
        <v>577.98</v>
      </c>
      <c r="G2279" s="10">
        <v>13.78</v>
      </c>
      <c r="H2279" s="11">
        <f>F2279*G2279</f>
        <v>7964.5644000000002</v>
      </c>
    </row>
    <row r="2280" spans="2:8" ht="25.5">
      <c r="B2280" s="7" t="s">
        <v>552</v>
      </c>
      <c r="C2280" s="8" t="s">
        <v>553</v>
      </c>
      <c r="D2280" s="9" t="s">
        <v>15</v>
      </c>
      <c r="E2280" s="9" t="s">
        <v>21</v>
      </c>
      <c r="F2280" s="10">
        <v>577.98</v>
      </c>
      <c r="G2280" s="10">
        <v>20.63</v>
      </c>
      <c r="H2280" s="11">
        <f>F2280*G2280</f>
        <v>11923.7274</v>
      </c>
    </row>
    <row r="2281" spans="2:8">
      <c r="B2281" s="6" t="s">
        <v>2046</v>
      </c>
      <c r="C2281" s="57" t="s">
        <v>2047</v>
      </c>
      <c r="D2281" s="57"/>
      <c r="E2281" s="57"/>
      <c r="F2281" s="57"/>
      <c r="G2281" s="57"/>
      <c r="H2281" s="58"/>
    </row>
    <row r="2282" spans="2:8" ht="38.25">
      <c r="B2282" s="7" t="s">
        <v>550</v>
      </c>
      <c r="C2282" s="8" t="s">
        <v>551</v>
      </c>
      <c r="D2282" s="9" t="s">
        <v>15</v>
      </c>
      <c r="E2282" s="9" t="s">
        <v>21</v>
      </c>
      <c r="F2282" s="10">
        <v>195.3</v>
      </c>
      <c r="G2282" s="10">
        <v>13.78</v>
      </c>
      <c r="H2282" s="11">
        <f>F2282*G2282</f>
        <v>2691.2339999999999</v>
      </c>
    </row>
    <row r="2283" spans="2:8" ht="25.5">
      <c r="B2283" s="7" t="s">
        <v>552</v>
      </c>
      <c r="C2283" s="8" t="s">
        <v>553</v>
      </c>
      <c r="D2283" s="9" t="s">
        <v>15</v>
      </c>
      <c r="E2283" s="9" t="s">
        <v>21</v>
      </c>
      <c r="F2283" s="10">
        <v>195.3</v>
      </c>
      <c r="G2283" s="10">
        <v>20.63</v>
      </c>
      <c r="H2283" s="11">
        <f>F2283*G2283</f>
        <v>4029.0390000000002</v>
      </c>
    </row>
    <row r="2284" spans="2:8">
      <c r="B2284" s="6" t="s">
        <v>2048</v>
      </c>
      <c r="C2284" s="57" t="s">
        <v>2049</v>
      </c>
      <c r="D2284" s="57"/>
      <c r="E2284" s="57"/>
      <c r="F2284" s="57"/>
      <c r="G2284" s="57"/>
      <c r="H2284" s="58"/>
    </row>
    <row r="2285" spans="2:8" ht="51">
      <c r="B2285" s="7" t="s">
        <v>2027</v>
      </c>
      <c r="C2285" s="8" t="s">
        <v>2028</v>
      </c>
      <c r="D2285" s="9" t="s">
        <v>15</v>
      </c>
      <c r="E2285" s="9" t="s">
        <v>21</v>
      </c>
      <c r="F2285" s="10">
        <v>6</v>
      </c>
      <c r="G2285" s="10">
        <v>17.77</v>
      </c>
      <c r="H2285" s="11">
        <f>F2285*G2285</f>
        <v>106.62</v>
      </c>
    </row>
    <row r="2286" spans="2:8" ht="38.25">
      <c r="B2286" s="7" t="s">
        <v>550</v>
      </c>
      <c r="C2286" s="8" t="s">
        <v>551</v>
      </c>
      <c r="D2286" s="9" t="s">
        <v>15</v>
      </c>
      <c r="E2286" s="9" t="s">
        <v>21</v>
      </c>
      <c r="F2286" s="10">
        <v>143.37</v>
      </c>
      <c r="G2286" s="10">
        <v>13.78</v>
      </c>
      <c r="H2286" s="11">
        <f>F2286*G2286</f>
        <v>1975.6386</v>
      </c>
    </row>
    <row r="2287" spans="2:8" ht="25.5">
      <c r="B2287" s="7" t="s">
        <v>552</v>
      </c>
      <c r="C2287" s="8" t="s">
        <v>553</v>
      </c>
      <c r="D2287" s="9" t="s">
        <v>15</v>
      </c>
      <c r="E2287" s="9" t="s">
        <v>21</v>
      </c>
      <c r="F2287" s="10">
        <v>143.37</v>
      </c>
      <c r="G2287" s="10">
        <v>20.63</v>
      </c>
      <c r="H2287" s="11">
        <f>F2287*G2287</f>
        <v>2957.7231000000002</v>
      </c>
    </row>
    <row r="2288" spans="2:8">
      <c r="B2288" s="6" t="s">
        <v>2050</v>
      </c>
      <c r="C2288" s="57" t="s">
        <v>2051</v>
      </c>
      <c r="D2288" s="57"/>
      <c r="E2288" s="57"/>
      <c r="F2288" s="57"/>
      <c r="G2288" s="57"/>
      <c r="H2288" s="58"/>
    </row>
    <row r="2289" spans="2:8">
      <c r="B2289" s="6" t="s">
        <v>2052</v>
      </c>
      <c r="C2289" s="57" t="s">
        <v>2053</v>
      </c>
      <c r="D2289" s="57"/>
      <c r="E2289" s="57"/>
      <c r="F2289" s="57"/>
      <c r="G2289" s="57"/>
      <c r="H2289" s="58"/>
    </row>
    <row r="2290" spans="2:8" ht="51">
      <c r="B2290" s="7" t="s">
        <v>562</v>
      </c>
      <c r="C2290" s="8" t="s">
        <v>563</v>
      </c>
      <c r="D2290" s="9" t="s">
        <v>15</v>
      </c>
      <c r="E2290" s="9" t="s">
        <v>21</v>
      </c>
      <c r="F2290" s="10">
        <v>34.71</v>
      </c>
      <c r="G2290" s="10">
        <v>41.33</v>
      </c>
      <c r="H2290" s="11">
        <f>F2290*G2290</f>
        <v>1434.5643</v>
      </c>
    </row>
    <row r="2291" spans="2:8">
      <c r="B2291" s="6" t="s">
        <v>2054</v>
      </c>
      <c r="C2291" s="57" t="s">
        <v>2055</v>
      </c>
      <c r="D2291" s="57"/>
      <c r="E2291" s="57"/>
      <c r="F2291" s="57"/>
      <c r="G2291" s="57"/>
      <c r="H2291" s="58"/>
    </row>
    <row r="2292" spans="2:8" ht="25.5">
      <c r="B2292" s="7" t="s">
        <v>2056</v>
      </c>
      <c r="C2292" s="8" t="s">
        <v>2057</v>
      </c>
      <c r="D2292" s="9" t="s">
        <v>15</v>
      </c>
      <c r="E2292" s="9" t="s">
        <v>21</v>
      </c>
      <c r="F2292" s="10">
        <v>239.04</v>
      </c>
      <c r="G2292" s="10">
        <v>24.99</v>
      </c>
      <c r="H2292" s="11">
        <f>F2292*G2292</f>
        <v>5973.6095999999998</v>
      </c>
    </row>
    <row r="2293" spans="2:8" ht="38.25">
      <c r="B2293" s="7" t="s">
        <v>525</v>
      </c>
      <c r="C2293" s="8" t="s">
        <v>526</v>
      </c>
      <c r="D2293" s="9" t="s">
        <v>15</v>
      </c>
      <c r="E2293" s="9" t="s">
        <v>21</v>
      </c>
      <c r="F2293" s="10">
        <v>239.04</v>
      </c>
      <c r="G2293" s="10">
        <v>12.69</v>
      </c>
      <c r="H2293" s="11">
        <f>F2293*G2293</f>
        <v>3033.4175999999998</v>
      </c>
    </row>
    <row r="2294" spans="2:8">
      <c r="B2294" s="6" t="s">
        <v>2058</v>
      </c>
      <c r="C2294" s="57" t="s">
        <v>2059</v>
      </c>
      <c r="D2294" s="57"/>
      <c r="E2294" s="57"/>
      <c r="F2294" s="57"/>
      <c r="G2294" s="57"/>
      <c r="H2294" s="58"/>
    </row>
    <row r="2295" spans="2:8">
      <c r="B2295" s="6" t="s">
        <v>2060</v>
      </c>
      <c r="C2295" s="57" t="s">
        <v>2061</v>
      </c>
      <c r="D2295" s="57"/>
      <c r="E2295" s="57"/>
      <c r="F2295" s="57"/>
      <c r="G2295" s="57"/>
      <c r="H2295" s="58"/>
    </row>
    <row r="2296" spans="2:8" ht="38.25">
      <c r="B2296" s="7" t="s">
        <v>2062</v>
      </c>
      <c r="C2296" s="8" t="s">
        <v>2063</v>
      </c>
      <c r="D2296" s="9" t="s">
        <v>15</v>
      </c>
      <c r="E2296" s="9" t="s">
        <v>21</v>
      </c>
      <c r="F2296" s="10">
        <v>356.74</v>
      </c>
      <c r="G2296" s="10">
        <v>19.68</v>
      </c>
      <c r="H2296" s="11">
        <f>F2296*G2296</f>
        <v>7020.6432000000004</v>
      </c>
    </row>
    <row r="2297" spans="2:8" ht="38.25">
      <c r="B2297" s="7" t="s">
        <v>525</v>
      </c>
      <c r="C2297" s="8" t="s">
        <v>526</v>
      </c>
      <c r="D2297" s="9" t="s">
        <v>15</v>
      </c>
      <c r="E2297" s="9" t="s">
        <v>21</v>
      </c>
      <c r="F2297" s="10">
        <v>359.74</v>
      </c>
      <c r="G2297" s="10">
        <v>12.69</v>
      </c>
      <c r="H2297" s="11">
        <f>F2297*G2297</f>
        <v>4565.1005999999998</v>
      </c>
    </row>
    <row r="2298" spans="2:8">
      <c r="B2298" s="6" t="s">
        <v>2064</v>
      </c>
      <c r="C2298" s="57" t="s">
        <v>2065</v>
      </c>
      <c r="D2298" s="57"/>
      <c r="E2298" s="57"/>
      <c r="F2298" s="57"/>
      <c r="G2298" s="57"/>
      <c r="H2298" s="58"/>
    </row>
    <row r="2299" spans="2:8" ht="51">
      <c r="B2299" s="7" t="s">
        <v>562</v>
      </c>
      <c r="C2299" s="8" t="s">
        <v>563</v>
      </c>
      <c r="D2299" s="9" t="s">
        <v>15</v>
      </c>
      <c r="E2299" s="9" t="s">
        <v>21</v>
      </c>
      <c r="F2299" s="10">
        <v>74.819999999999993</v>
      </c>
      <c r="G2299" s="10">
        <v>41.33</v>
      </c>
      <c r="H2299" s="11">
        <f>F2299*G2299</f>
        <v>3092.3105999999998</v>
      </c>
    </row>
    <row r="2300" spans="2:8">
      <c r="B2300" s="6" t="s">
        <v>2066</v>
      </c>
      <c r="C2300" s="57" t="s">
        <v>2061</v>
      </c>
      <c r="D2300" s="57"/>
      <c r="E2300" s="57"/>
      <c r="F2300" s="57"/>
      <c r="G2300" s="57"/>
      <c r="H2300" s="58"/>
    </row>
    <row r="2301" spans="2:8">
      <c r="B2301" s="6" t="s">
        <v>2067</v>
      </c>
      <c r="C2301" s="57" t="s">
        <v>2068</v>
      </c>
      <c r="D2301" s="57"/>
      <c r="E2301" s="57"/>
      <c r="F2301" s="57"/>
      <c r="G2301" s="57"/>
      <c r="H2301" s="58"/>
    </row>
    <row r="2302" spans="2:8" ht="51">
      <c r="B2302" s="7" t="s">
        <v>562</v>
      </c>
      <c r="C2302" s="8" t="s">
        <v>563</v>
      </c>
      <c r="D2302" s="9" t="s">
        <v>15</v>
      </c>
      <c r="E2302" s="9" t="s">
        <v>21</v>
      </c>
      <c r="F2302" s="10">
        <v>74.819999999999993</v>
      </c>
      <c r="G2302" s="10">
        <v>41.33</v>
      </c>
      <c r="H2302" s="11">
        <f>F2302*G2302</f>
        <v>3092.3105999999998</v>
      </c>
    </row>
    <row r="2303" spans="2:8">
      <c r="B2303" s="6" t="s">
        <v>2069</v>
      </c>
      <c r="C2303" s="57" t="s">
        <v>2061</v>
      </c>
      <c r="D2303" s="57"/>
      <c r="E2303" s="57"/>
      <c r="F2303" s="57"/>
      <c r="G2303" s="57"/>
      <c r="H2303" s="58"/>
    </row>
    <row r="2304" spans="2:8">
      <c r="B2304" s="6" t="s">
        <v>2070</v>
      </c>
      <c r="C2304" s="57" t="s">
        <v>2071</v>
      </c>
      <c r="D2304" s="57"/>
      <c r="E2304" s="57"/>
      <c r="F2304" s="57"/>
      <c r="G2304" s="57"/>
      <c r="H2304" s="58"/>
    </row>
    <row r="2305" spans="2:8" ht="51">
      <c r="B2305" s="7" t="s">
        <v>562</v>
      </c>
      <c r="C2305" s="8" t="s">
        <v>563</v>
      </c>
      <c r="D2305" s="9" t="s">
        <v>15</v>
      </c>
      <c r="E2305" s="9" t="s">
        <v>21</v>
      </c>
      <c r="F2305" s="10">
        <v>32.26</v>
      </c>
      <c r="G2305" s="10">
        <v>41.33</v>
      </c>
      <c r="H2305" s="11">
        <f>F2305*G2305</f>
        <v>1333.3057999999999</v>
      </c>
    </row>
    <row r="2306" spans="2:8">
      <c r="B2306" s="6" t="s">
        <v>2072</v>
      </c>
      <c r="C2306" s="57" t="s">
        <v>2061</v>
      </c>
      <c r="D2306" s="57"/>
      <c r="E2306" s="57"/>
      <c r="F2306" s="57"/>
      <c r="G2306" s="57"/>
      <c r="H2306" s="58"/>
    </row>
    <row r="2307" spans="2:8">
      <c r="B2307" s="59" t="s">
        <v>2326</v>
      </c>
      <c r="C2307" s="60"/>
      <c r="D2307" s="60"/>
      <c r="E2307" s="60"/>
      <c r="F2307" s="60"/>
      <c r="G2307" s="61"/>
      <c r="H2307" s="13">
        <f>SUM(H2233:H2305)</f>
        <v>213318.23310000001</v>
      </c>
    </row>
    <row r="2308" spans="2:8">
      <c r="B2308" s="6" t="s">
        <v>2073</v>
      </c>
      <c r="C2308" s="57" t="s">
        <v>569</v>
      </c>
      <c r="D2308" s="57"/>
      <c r="E2308" s="57"/>
      <c r="F2308" s="57"/>
      <c r="G2308" s="57"/>
      <c r="H2308" s="58"/>
    </row>
    <row r="2309" spans="2:8">
      <c r="B2309" s="6" t="s">
        <v>2074</v>
      </c>
      <c r="C2309" s="57" t="s">
        <v>1490</v>
      </c>
      <c r="D2309" s="57"/>
      <c r="E2309" s="57"/>
      <c r="F2309" s="57"/>
      <c r="G2309" s="57"/>
      <c r="H2309" s="58"/>
    </row>
    <row r="2310" spans="2:8">
      <c r="B2310" s="6" t="s">
        <v>2075</v>
      </c>
      <c r="C2310" s="57" t="s">
        <v>757</v>
      </c>
      <c r="D2310" s="57"/>
      <c r="E2310" s="57"/>
      <c r="F2310" s="57"/>
      <c r="G2310" s="57"/>
      <c r="H2310" s="58"/>
    </row>
    <row r="2311" spans="2:8" ht="51">
      <c r="B2311" s="7" t="s">
        <v>685</v>
      </c>
      <c r="C2311" s="8" t="s">
        <v>686</v>
      </c>
      <c r="D2311" s="9" t="s">
        <v>15</v>
      </c>
      <c r="E2311" s="9" t="s">
        <v>42</v>
      </c>
      <c r="F2311" s="10">
        <v>7.2</v>
      </c>
      <c r="G2311" s="10">
        <v>14.51</v>
      </c>
      <c r="H2311" s="11">
        <f t="shared" ref="H2311:H2317" si="93">F2311*G2311</f>
        <v>104.47199999999999</v>
      </c>
    </row>
    <row r="2312" spans="2:8" ht="51">
      <c r="B2312" s="7" t="s">
        <v>801</v>
      </c>
      <c r="C2312" s="8" t="s">
        <v>802</v>
      </c>
      <c r="D2312" s="9" t="s">
        <v>15</v>
      </c>
      <c r="E2312" s="9" t="s">
        <v>42</v>
      </c>
      <c r="F2312" s="10">
        <v>2.2000000000000002</v>
      </c>
      <c r="G2312" s="10">
        <v>59.89</v>
      </c>
      <c r="H2312" s="11">
        <f t="shared" si="93"/>
        <v>131.75800000000001</v>
      </c>
    </row>
    <row r="2313" spans="2:8" ht="38.25">
      <c r="B2313" s="7" t="s">
        <v>646</v>
      </c>
      <c r="C2313" s="8" t="s">
        <v>647</v>
      </c>
      <c r="D2313" s="9" t="s">
        <v>15</v>
      </c>
      <c r="E2313" s="9" t="s">
        <v>16</v>
      </c>
      <c r="F2313" s="10">
        <v>19</v>
      </c>
      <c r="G2313" s="10">
        <v>58.52</v>
      </c>
      <c r="H2313" s="11">
        <f t="shared" si="93"/>
        <v>1111.8800000000001</v>
      </c>
    </row>
    <row r="2314" spans="2:8" ht="63.75">
      <c r="B2314" s="7" t="s">
        <v>575</v>
      </c>
      <c r="C2314" s="8" t="s">
        <v>576</v>
      </c>
      <c r="D2314" s="9" t="s">
        <v>15</v>
      </c>
      <c r="E2314" s="9" t="s">
        <v>42</v>
      </c>
      <c r="F2314" s="10">
        <v>33.9</v>
      </c>
      <c r="G2314" s="10">
        <v>18.07</v>
      </c>
      <c r="H2314" s="11">
        <f t="shared" si="93"/>
        <v>612.57299999999998</v>
      </c>
    </row>
    <row r="2315" spans="2:8" ht="63.75">
      <c r="B2315" s="7" t="s">
        <v>577</v>
      </c>
      <c r="C2315" s="8" t="s">
        <v>578</v>
      </c>
      <c r="D2315" s="9" t="s">
        <v>15</v>
      </c>
      <c r="E2315" s="9" t="s">
        <v>42</v>
      </c>
      <c r="F2315" s="10">
        <v>102.7</v>
      </c>
      <c r="G2315" s="10">
        <v>26.45</v>
      </c>
      <c r="H2315" s="11">
        <f t="shared" si="93"/>
        <v>2716.415</v>
      </c>
    </row>
    <row r="2316" spans="2:8" ht="63.75">
      <c r="B2316" s="7" t="s">
        <v>815</v>
      </c>
      <c r="C2316" s="8" t="s">
        <v>816</v>
      </c>
      <c r="D2316" s="9" t="s">
        <v>15</v>
      </c>
      <c r="E2316" s="9" t="s">
        <v>42</v>
      </c>
      <c r="F2316" s="10">
        <v>21.25</v>
      </c>
      <c r="G2316" s="10">
        <v>39.229999999999997</v>
      </c>
      <c r="H2316" s="11">
        <f t="shared" si="93"/>
        <v>833.63749999999993</v>
      </c>
    </row>
    <row r="2317" spans="2:8" ht="63.75">
      <c r="B2317" s="7" t="s">
        <v>796</v>
      </c>
      <c r="C2317" s="8" t="s">
        <v>797</v>
      </c>
      <c r="D2317" s="9" t="s">
        <v>15</v>
      </c>
      <c r="E2317" s="9" t="s">
        <v>42</v>
      </c>
      <c r="F2317" s="10">
        <v>91.95</v>
      </c>
      <c r="G2317" s="10">
        <v>50.35</v>
      </c>
      <c r="H2317" s="11">
        <f t="shared" si="93"/>
        <v>4629.6824999999999</v>
      </c>
    </row>
    <row r="2318" spans="2:8">
      <c r="B2318" s="6" t="s">
        <v>2076</v>
      </c>
      <c r="C2318" s="57" t="s">
        <v>2077</v>
      </c>
      <c r="D2318" s="57"/>
      <c r="E2318" s="57"/>
      <c r="F2318" s="57"/>
      <c r="G2318" s="57"/>
      <c r="H2318" s="58"/>
    </row>
    <row r="2319" spans="2:8" ht="76.5">
      <c r="B2319" s="7" t="s">
        <v>821</v>
      </c>
      <c r="C2319" s="8" t="s">
        <v>822</v>
      </c>
      <c r="D2319" s="9" t="s">
        <v>15</v>
      </c>
      <c r="E2319" s="9" t="s">
        <v>16</v>
      </c>
      <c r="F2319" s="10">
        <v>1</v>
      </c>
      <c r="G2319" s="10">
        <v>225.98</v>
      </c>
      <c r="H2319" s="11">
        <f>F2319*G2319</f>
        <v>225.98</v>
      </c>
    </row>
    <row r="2320" spans="2:8" ht="89.25">
      <c r="B2320" s="7" t="s">
        <v>2078</v>
      </c>
      <c r="C2320" s="8" t="s">
        <v>2079</v>
      </c>
      <c r="D2320" s="9" t="s">
        <v>15</v>
      </c>
      <c r="E2320" s="9" t="s">
        <v>16</v>
      </c>
      <c r="F2320" s="10">
        <v>1</v>
      </c>
      <c r="G2320" s="10">
        <v>165.68</v>
      </c>
      <c r="H2320" s="11">
        <f>F2320*G2320</f>
        <v>165.68</v>
      </c>
    </row>
    <row r="2321" spans="2:8">
      <c r="B2321" s="6" t="s">
        <v>2080</v>
      </c>
      <c r="C2321" s="57" t="s">
        <v>2081</v>
      </c>
      <c r="D2321" s="57"/>
      <c r="E2321" s="57"/>
      <c r="F2321" s="57"/>
      <c r="G2321" s="57"/>
      <c r="H2321" s="58"/>
    </row>
    <row r="2322" spans="2:8" ht="76.5">
      <c r="B2322" s="7" t="s">
        <v>821</v>
      </c>
      <c r="C2322" s="8" t="s">
        <v>822</v>
      </c>
      <c r="D2322" s="9" t="s">
        <v>15</v>
      </c>
      <c r="E2322" s="9" t="s">
        <v>16</v>
      </c>
      <c r="F2322" s="10">
        <v>9</v>
      </c>
      <c r="G2322" s="10">
        <v>225.98</v>
      </c>
      <c r="H2322" s="11">
        <f t="shared" ref="H2322:H2328" si="94">F2322*G2322</f>
        <v>2033.82</v>
      </c>
    </row>
    <row r="2323" spans="2:8" ht="38.25">
      <c r="B2323" s="7" t="s">
        <v>2082</v>
      </c>
      <c r="C2323" s="8" t="s">
        <v>2083</v>
      </c>
      <c r="D2323" s="9" t="s">
        <v>15</v>
      </c>
      <c r="E2323" s="9" t="s">
        <v>16</v>
      </c>
      <c r="F2323" s="10">
        <v>2</v>
      </c>
      <c r="G2323" s="10">
        <v>72.84</v>
      </c>
      <c r="H2323" s="11">
        <f t="shared" si="94"/>
        <v>145.68</v>
      </c>
    </row>
    <row r="2324" spans="2:8" ht="51">
      <c r="B2324" s="7" t="s">
        <v>662</v>
      </c>
      <c r="C2324" s="8" t="s">
        <v>663</v>
      </c>
      <c r="D2324" s="9" t="s">
        <v>15</v>
      </c>
      <c r="E2324" s="9" t="s">
        <v>16</v>
      </c>
      <c r="F2324" s="10">
        <v>2</v>
      </c>
      <c r="G2324" s="10">
        <v>4458.83</v>
      </c>
      <c r="H2324" s="11">
        <f t="shared" si="94"/>
        <v>8917.66</v>
      </c>
    </row>
    <row r="2325" spans="2:8" ht="38.25">
      <c r="B2325" s="7" t="s">
        <v>2084</v>
      </c>
      <c r="C2325" s="8" t="s">
        <v>2085</v>
      </c>
      <c r="D2325" s="9" t="s">
        <v>15</v>
      </c>
      <c r="E2325" s="9" t="s">
        <v>16</v>
      </c>
      <c r="F2325" s="10">
        <v>2</v>
      </c>
      <c r="G2325" s="10">
        <v>119.77</v>
      </c>
      <c r="H2325" s="11">
        <f t="shared" si="94"/>
        <v>239.54</v>
      </c>
    </row>
    <row r="2326" spans="2:8" ht="89.25">
      <c r="B2326" s="7" t="s">
        <v>2078</v>
      </c>
      <c r="C2326" s="8" t="s">
        <v>2079</v>
      </c>
      <c r="D2326" s="9" t="s">
        <v>15</v>
      </c>
      <c r="E2326" s="9" t="s">
        <v>16</v>
      </c>
      <c r="F2326" s="10">
        <v>9</v>
      </c>
      <c r="G2326" s="10">
        <v>165.68</v>
      </c>
      <c r="H2326" s="11">
        <f t="shared" si="94"/>
        <v>1491.1200000000001</v>
      </c>
    </row>
    <row r="2327" spans="2:8" ht="63.75">
      <c r="B2327" s="7" t="s">
        <v>796</v>
      </c>
      <c r="C2327" s="8" t="s">
        <v>797</v>
      </c>
      <c r="D2327" s="9" t="s">
        <v>15</v>
      </c>
      <c r="E2327" s="9" t="s">
        <v>42</v>
      </c>
      <c r="F2327" s="10">
        <v>5.4</v>
      </c>
      <c r="G2327" s="10">
        <v>50.35</v>
      </c>
      <c r="H2327" s="11">
        <f t="shared" si="94"/>
        <v>271.89000000000004</v>
      </c>
    </row>
    <row r="2328" spans="2:8" ht="38.25">
      <c r="B2328" s="7" t="s">
        <v>2086</v>
      </c>
      <c r="C2328" s="8" t="s">
        <v>2087</v>
      </c>
      <c r="D2328" s="9" t="s">
        <v>15</v>
      </c>
      <c r="E2328" s="9" t="s">
        <v>16</v>
      </c>
      <c r="F2328" s="10">
        <v>2</v>
      </c>
      <c r="G2328" s="10">
        <v>74.84</v>
      </c>
      <c r="H2328" s="11">
        <f t="shared" si="94"/>
        <v>149.68</v>
      </c>
    </row>
    <row r="2329" spans="2:8">
      <c r="B2329" s="59" t="s">
        <v>2326</v>
      </c>
      <c r="C2329" s="60"/>
      <c r="D2329" s="60"/>
      <c r="E2329" s="60"/>
      <c r="F2329" s="60"/>
      <c r="G2329" s="61"/>
      <c r="H2329" s="13">
        <f>SUM(H2311:H2328)</f>
        <v>23781.467999999997</v>
      </c>
    </row>
    <row r="2330" spans="2:8">
      <c r="B2330" s="6" t="s">
        <v>2088</v>
      </c>
      <c r="C2330" s="57" t="s">
        <v>679</v>
      </c>
      <c r="D2330" s="57"/>
      <c r="E2330" s="57"/>
      <c r="F2330" s="57"/>
      <c r="G2330" s="57"/>
      <c r="H2330" s="58"/>
    </row>
    <row r="2331" spans="2:8">
      <c r="B2331" s="6" t="s">
        <v>2089</v>
      </c>
      <c r="C2331" s="57" t="s">
        <v>1490</v>
      </c>
      <c r="D2331" s="57"/>
      <c r="E2331" s="57"/>
      <c r="F2331" s="57"/>
      <c r="G2331" s="57"/>
      <c r="H2331" s="58"/>
    </row>
    <row r="2332" spans="2:8">
      <c r="B2332" s="6" t="s">
        <v>2090</v>
      </c>
      <c r="C2332" s="57" t="s">
        <v>757</v>
      </c>
      <c r="D2332" s="57"/>
      <c r="E2332" s="57"/>
      <c r="F2332" s="57"/>
      <c r="G2332" s="57"/>
      <c r="H2332" s="58"/>
    </row>
    <row r="2333" spans="2:8" ht="51">
      <c r="B2333" s="7" t="s">
        <v>813</v>
      </c>
      <c r="C2333" s="8" t="s">
        <v>814</v>
      </c>
      <c r="D2333" s="9" t="s">
        <v>15</v>
      </c>
      <c r="E2333" s="9" t="s">
        <v>42</v>
      </c>
      <c r="F2333" s="10">
        <v>62.07</v>
      </c>
      <c r="G2333" s="10">
        <v>7.32</v>
      </c>
      <c r="H2333" s="11">
        <f t="shared" ref="H2333:H2339" si="95">F2333*G2333</f>
        <v>454.35240000000005</v>
      </c>
    </row>
    <row r="2334" spans="2:8" ht="51">
      <c r="B2334" s="7" t="s">
        <v>683</v>
      </c>
      <c r="C2334" s="8" t="s">
        <v>684</v>
      </c>
      <c r="D2334" s="9" t="s">
        <v>15</v>
      </c>
      <c r="E2334" s="9" t="s">
        <v>42</v>
      </c>
      <c r="F2334" s="10">
        <v>546.49</v>
      </c>
      <c r="G2334" s="10">
        <v>9.02</v>
      </c>
      <c r="H2334" s="11">
        <f t="shared" si="95"/>
        <v>4929.3397999999997</v>
      </c>
    </row>
    <row r="2335" spans="2:8" ht="51">
      <c r="B2335" s="7" t="s">
        <v>685</v>
      </c>
      <c r="C2335" s="8" t="s">
        <v>686</v>
      </c>
      <c r="D2335" s="9" t="s">
        <v>15</v>
      </c>
      <c r="E2335" s="9" t="s">
        <v>42</v>
      </c>
      <c r="F2335" s="10">
        <v>68.900000000000006</v>
      </c>
      <c r="G2335" s="10">
        <v>14.51</v>
      </c>
      <c r="H2335" s="11">
        <f t="shared" si="95"/>
        <v>999.73900000000003</v>
      </c>
    </row>
    <row r="2336" spans="2:8" ht="51">
      <c r="B2336" s="7" t="s">
        <v>687</v>
      </c>
      <c r="C2336" s="8" t="s">
        <v>688</v>
      </c>
      <c r="D2336" s="9" t="s">
        <v>15</v>
      </c>
      <c r="E2336" s="9" t="s">
        <v>42</v>
      </c>
      <c r="F2336" s="10">
        <v>14.4</v>
      </c>
      <c r="G2336" s="10">
        <v>16.75</v>
      </c>
      <c r="H2336" s="11">
        <f t="shared" si="95"/>
        <v>241.20000000000002</v>
      </c>
    </row>
    <row r="2337" spans="2:8" ht="51">
      <c r="B2337" s="7" t="s">
        <v>689</v>
      </c>
      <c r="C2337" s="8" t="s">
        <v>690</v>
      </c>
      <c r="D2337" s="9" t="s">
        <v>15</v>
      </c>
      <c r="E2337" s="9" t="s">
        <v>42</v>
      </c>
      <c r="F2337" s="10">
        <v>32.299999999999997</v>
      </c>
      <c r="G2337" s="10">
        <v>25.61</v>
      </c>
      <c r="H2337" s="11">
        <f t="shared" si="95"/>
        <v>827.20299999999986</v>
      </c>
    </row>
    <row r="2338" spans="2:8" ht="76.5">
      <c r="B2338" s="7" t="s">
        <v>769</v>
      </c>
      <c r="C2338" s="8" t="s">
        <v>770</v>
      </c>
      <c r="D2338" s="9" t="s">
        <v>15</v>
      </c>
      <c r="E2338" s="9" t="s">
        <v>16</v>
      </c>
      <c r="F2338" s="10">
        <v>2</v>
      </c>
      <c r="G2338" s="10">
        <v>76.83</v>
      </c>
      <c r="H2338" s="11">
        <f t="shared" si="95"/>
        <v>153.66</v>
      </c>
    </row>
    <row r="2339" spans="2:8" ht="89.25">
      <c r="B2339" s="7" t="s">
        <v>747</v>
      </c>
      <c r="C2339" s="8" t="s">
        <v>748</v>
      </c>
      <c r="D2339" s="9" t="s">
        <v>15</v>
      </c>
      <c r="E2339" s="9" t="s">
        <v>16</v>
      </c>
      <c r="F2339" s="10">
        <v>12</v>
      </c>
      <c r="G2339" s="10">
        <v>92.39</v>
      </c>
      <c r="H2339" s="11">
        <f t="shared" si="95"/>
        <v>1108.68</v>
      </c>
    </row>
    <row r="2340" spans="2:8">
      <c r="B2340" s="6" t="s">
        <v>2091</v>
      </c>
      <c r="C2340" s="57" t="s">
        <v>2092</v>
      </c>
      <c r="D2340" s="57"/>
      <c r="E2340" s="57"/>
      <c r="F2340" s="57"/>
      <c r="G2340" s="57"/>
      <c r="H2340" s="58"/>
    </row>
    <row r="2341" spans="2:8" ht="25.5">
      <c r="B2341" s="7" t="s">
        <v>2093</v>
      </c>
      <c r="C2341" s="8" t="s">
        <v>2094</v>
      </c>
      <c r="D2341" s="9" t="s">
        <v>15</v>
      </c>
      <c r="E2341" s="9" t="s">
        <v>16</v>
      </c>
      <c r="F2341" s="10">
        <v>10</v>
      </c>
      <c r="G2341" s="10">
        <v>16.62</v>
      </c>
      <c r="H2341" s="11">
        <f>F2341*G2341</f>
        <v>166.20000000000002</v>
      </c>
    </row>
    <row r="2342" spans="2:8" ht="25.5">
      <c r="B2342" s="7" t="s">
        <v>2095</v>
      </c>
      <c r="C2342" s="8" t="s">
        <v>2096</v>
      </c>
      <c r="D2342" s="9" t="s">
        <v>15</v>
      </c>
      <c r="E2342" s="9" t="s">
        <v>16</v>
      </c>
      <c r="F2342" s="10">
        <v>10</v>
      </c>
      <c r="G2342" s="10">
        <v>652.84</v>
      </c>
      <c r="H2342" s="11">
        <f>F2342*G2342</f>
        <v>6528.4000000000005</v>
      </c>
    </row>
    <row r="2343" spans="2:8">
      <c r="B2343" s="6" t="s">
        <v>2097</v>
      </c>
      <c r="C2343" s="57" t="s">
        <v>768</v>
      </c>
      <c r="D2343" s="57"/>
      <c r="E2343" s="57"/>
      <c r="F2343" s="57"/>
      <c r="G2343" s="57"/>
      <c r="H2343" s="58"/>
    </row>
    <row r="2344" spans="2:8" ht="127.5">
      <c r="B2344" s="7" t="s">
        <v>775</v>
      </c>
      <c r="C2344" s="8" t="s">
        <v>776</v>
      </c>
      <c r="D2344" s="9" t="s">
        <v>15</v>
      </c>
      <c r="E2344" s="9" t="s">
        <v>16</v>
      </c>
      <c r="F2344" s="10">
        <v>2</v>
      </c>
      <c r="G2344" s="10">
        <v>143.88</v>
      </c>
      <c r="H2344" s="11">
        <f>F2344*G2344</f>
        <v>287.76</v>
      </c>
    </row>
    <row r="2345" spans="2:8" ht="25.5">
      <c r="B2345" s="7" t="s">
        <v>2098</v>
      </c>
      <c r="C2345" s="8" t="s">
        <v>2099</v>
      </c>
      <c r="D2345" s="9" t="s">
        <v>15</v>
      </c>
      <c r="E2345" s="9" t="s">
        <v>16</v>
      </c>
      <c r="F2345" s="10">
        <v>2</v>
      </c>
      <c r="G2345" s="10">
        <v>174.83</v>
      </c>
      <c r="H2345" s="11">
        <f>F2345*G2345</f>
        <v>349.66</v>
      </c>
    </row>
    <row r="2346" spans="2:8" ht="51">
      <c r="B2346" s="7" t="s">
        <v>743</v>
      </c>
      <c r="C2346" s="8" t="s">
        <v>744</v>
      </c>
      <c r="D2346" s="9" t="s">
        <v>15</v>
      </c>
      <c r="E2346" s="9" t="s">
        <v>16</v>
      </c>
      <c r="F2346" s="10">
        <v>2</v>
      </c>
      <c r="G2346" s="10">
        <v>37.22</v>
      </c>
      <c r="H2346" s="11">
        <f>F2346*G2346</f>
        <v>74.44</v>
      </c>
    </row>
    <row r="2347" spans="2:8">
      <c r="B2347" s="6" t="s">
        <v>2100</v>
      </c>
      <c r="C2347" s="57" t="s">
        <v>742</v>
      </c>
      <c r="D2347" s="57"/>
      <c r="E2347" s="57"/>
      <c r="F2347" s="57"/>
      <c r="G2347" s="57"/>
      <c r="H2347" s="58"/>
    </row>
    <row r="2348" spans="2:8" ht="51">
      <c r="B2348" s="7" t="s">
        <v>743</v>
      </c>
      <c r="C2348" s="8" t="s">
        <v>744</v>
      </c>
      <c r="D2348" s="9" t="s">
        <v>15</v>
      </c>
      <c r="E2348" s="9" t="s">
        <v>16</v>
      </c>
      <c r="F2348" s="10">
        <v>3</v>
      </c>
      <c r="G2348" s="10">
        <v>37.22</v>
      </c>
      <c r="H2348" s="11">
        <f t="shared" ref="H2348:H2353" si="96">F2348*G2348</f>
        <v>111.66</v>
      </c>
    </row>
    <row r="2349" spans="2:8" ht="25.5">
      <c r="B2349" s="7" t="s">
        <v>2101</v>
      </c>
      <c r="C2349" s="8" t="s">
        <v>2102</v>
      </c>
      <c r="D2349" s="9" t="s">
        <v>15</v>
      </c>
      <c r="E2349" s="9" t="s">
        <v>16</v>
      </c>
      <c r="F2349" s="10">
        <v>3</v>
      </c>
      <c r="G2349" s="10">
        <v>14.24</v>
      </c>
      <c r="H2349" s="11">
        <f t="shared" si="96"/>
        <v>42.72</v>
      </c>
    </row>
    <row r="2350" spans="2:8" ht="38.25">
      <c r="B2350" s="7" t="s">
        <v>2103</v>
      </c>
      <c r="C2350" s="8" t="s">
        <v>2104</v>
      </c>
      <c r="D2350" s="9" t="s">
        <v>15</v>
      </c>
      <c r="E2350" s="9" t="s">
        <v>16</v>
      </c>
      <c r="F2350" s="10">
        <v>3</v>
      </c>
      <c r="G2350" s="10">
        <v>21.91</v>
      </c>
      <c r="H2350" s="11">
        <f t="shared" si="96"/>
        <v>65.73</v>
      </c>
    </row>
    <row r="2351" spans="2:8" ht="63.75">
      <c r="B2351" s="7" t="s">
        <v>2105</v>
      </c>
      <c r="C2351" s="8" t="s">
        <v>2106</v>
      </c>
      <c r="D2351" s="9" t="s">
        <v>15</v>
      </c>
      <c r="E2351" s="9" t="s">
        <v>16</v>
      </c>
      <c r="F2351" s="10">
        <v>3</v>
      </c>
      <c r="G2351" s="10">
        <v>4.53</v>
      </c>
      <c r="H2351" s="11">
        <f t="shared" si="96"/>
        <v>13.59</v>
      </c>
    </row>
    <row r="2352" spans="2:8" ht="25.5">
      <c r="B2352" s="7" t="s">
        <v>2107</v>
      </c>
      <c r="C2352" s="8" t="s">
        <v>2108</v>
      </c>
      <c r="D2352" s="9" t="s">
        <v>15</v>
      </c>
      <c r="E2352" s="9" t="s">
        <v>16</v>
      </c>
      <c r="F2352" s="10">
        <v>3</v>
      </c>
      <c r="G2352" s="10">
        <v>23.73</v>
      </c>
      <c r="H2352" s="11">
        <f t="shared" si="96"/>
        <v>71.19</v>
      </c>
    </row>
    <row r="2353" spans="2:8" ht="76.5">
      <c r="B2353" s="7" t="s">
        <v>2109</v>
      </c>
      <c r="C2353" s="8" t="s">
        <v>2110</v>
      </c>
      <c r="D2353" s="9" t="s">
        <v>15</v>
      </c>
      <c r="E2353" s="9" t="s">
        <v>16</v>
      </c>
      <c r="F2353" s="10">
        <v>3</v>
      </c>
      <c r="G2353" s="10">
        <v>64.91</v>
      </c>
      <c r="H2353" s="11">
        <f t="shared" si="96"/>
        <v>194.73</v>
      </c>
    </row>
    <row r="2354" spans="2:8">
      <c r="B2354" s="6" t="s">
        <v>2111</v>
      </c>
      <c r="C2354" s="57" t="s">
        <v>1899</v>
      </c>
      <c r="D2354" s="57"/>
      <c r="E2354" s="57"/>
      <c r="F2354" s="57"/>
      <c r="G2354" s="57"/>
      <c r="H2354" s="58"/>
    </row>
    <row r="2355" spans="2:8">
      <c r="B2355" s="6" t="s">
        <v>2112</v>
      </c>
      <c r="C2355" s="57" t="s">
        <v>757</v>
      </c>
      <c r="D2355" s="57"/>
      <c r="E2355" s="57"/>
      <c r="F2355" s="57"/>
      <c r="G2355" s="57"/>
      <c r="H2355" s="58"/>
    </row>
    <row r="2356" spans="2:8" ht="51">
      <c r="B2356" s="7" t="s">
        <v>683</v>
      </c>
      <c r="C2356" s="8" t="s">
        <v>684</v>
      </c>
      <c r="D2356" s="9" t="s">
        <v>15</v>
      </c>
      <c r="E2356" s="9" t="s">
        <v>42</v>
      </c>
      <c r="F2356" s="10">
        <v>30.47</v>
      </c>
      <c r="G2356" s="10">
        <v>9.02</v>
      </c>
      <c r="H2356" s="11">
        <f>F2356*G2356</f>
        <v>274.83939999999996</v>
      </c>
    </row>
    <row r="2357" spans="2:8" ht="51">
      <c r="B2357" s="7" t="s">
        <v>685</v>
      </c>
      <c r="C2357" s="8" t="s">
        <v>686</v>
      </c>
      <c r="D2357" s="9" t="s">
        <v>15</v>
      </c>
      <c r="E2357" s="9" t="s">
        <v>42</v>
      </c>
      <c r="F2357" s="10">
        <v>34.5</v>
      </c>
      <c r="G2357" s="10">
        <v>14.51</v>
      </c>
      <c r="H2357" s="11">
        <f>F2357*G2357</f>
        <v>500.59499999999997</v>
      </c>
    </row>
    <row r="2358" spans="2:8" ht="51">
      <c r="B2358" s="7" t="s">
        <v>689</v>
      </c>
      <c r="C2358" s="8" t="s">
        <v>690</v>
      </c>
      <c r="D2358" s="9" t="s">
        <v>15</v>
      </c>
      <c r="E2358" s="9" t="s">
        <v>42</v>
      </c>
      <c r="F2358" s="10">
        <v>68.58</v>
      </c>
      <c r="G2358" s="10">
        <v>25.61</v>
      </c>
      <c r="H2358" s="11">
        <f>F2358*G2358</f>
        <v>1756.3337999999999</v>
      </c>
    </row>
    <row r="2359" spans="2:8">
      <c r="B2359" s="6" t="s">
        <v>2113</v>
      </c>
      <c r="C2359" s="57" t="s">
        <v>742</v>
      </c>
      <c r="D2359" s="57"/>
      <c r="E2359" s="57"/>
      <c r="F2359" s="57"/>
      <c r="G2359" s="57"/>
      <c r="H2359" s="58"/>
    </row>
    <row r="2360" spans="2:8" ht="51">
      <c r="B2360" s="7" t="s">
        <v>743</v>
      </c>
      <c r="C2360" s="8" t="s">
        <v>744</v>
      </c>
      <c r="D2360" s="9" t="s">
        <v>15</v>
      </c>
      <c r="E2360" s="9" t="s">
        <v>16</v>
      </c>
      <c r="F2360" s="10">
        <v>3</v>
      </c>
      <c r="G2360" s="10">
        <v>37.22</v>
      </c>
      <c r="H2360" s="11">
        <f t="shared" ref="H2360:H2365" si="97">F2360*G2360</f>
        <v>111.66</v>
      </c>
    </row>
    <row r="2361" spans="2:8" ht="25.5">
      <c r="B2361" s="7" t="s">
        <v>2101</v>
      </c>
      <c r="C2361" s="8" t="s">
        <v>2102</v>
      </c>
      <c r="D2361" s="9" t="s">
        <v>15</v>
      </c>
      <c r="E2361" s="9" t="s">
        <v>16</v>
      </c>
      <c r="F2361" s="10">
        <v>3</v>
      </c>
      <c r="G2361" s="10">
        <v>14.24</v>
      </c>
      <c r="H2361" s="11">
        <f t="shared" si="97"/>
        <v>42.72</v>
      </c>
    </row>
    <row r="2362" spans="2:8" ht="38.25">
      <c r="B2362" s="7" t="s">
        <v>2103</v>
      </c>
      <c r="C2362" s="8" t="s">
        <v>2104</v>
      </c>
      <c r="D2362" s="9" t="s">
        <v>15</v>
      </c>
      <c r="E2362" s="9" t="s">
        <v>16</v>
      </c>
      <c r="F2362" s="10">
        <v>3</v>
      </c>
      <c r="G2362" s="10">
        <v>21.91</v>
      </c>
      <c r="H2362" s="11">
        <f t="shared" si="97"/>
        <v>65.73</v>
      </c>
    </row>
    <row r="2363" spans="2:8" ht="63.75">
      <c r="B2363" s="7" t="s">
        <v>2105</v>
      </c>
      <c r="C2363" s="8" t="s">
        <v>2106</v>
      </c>
      <c r="D2363" s="9" t="s">
        <v>15</v>
      </c>
      <c r="E2363" s="9" t="s">
        <v>16</v>
      </c>
      <c r="F2363" s="10">
        <v>3</v>
      </c>
      <c r="G2363" s="10">
        <v>4.53</v>
      </c>
      <c r="H2363" s="11">
        <f t="shared" si="97"/>
        <v>13.59</v>
      </c>
    </row>
    <row r="2364" spans="2:8" ht="25.5">
      <c r="B2364" s="7" t="s">
        <v>2107</v>
      </c>
      <c r="C2364" s="8" t="s">
        <v>2108</v>
      </c>
      <c r="D2364" s="9" t="s">
        <v>15</v>
      </c>
      <c r="E2364" s="9" t="s">
        <v>16</v>
      </c>
      <c r="F2364" s="10">
        <v>3</v>
      </c>
      <c r="G2364" s="10">
        <v>23.73</v>
      </c>
      <c r="H2364" s="11">
        <f t="shared" si="97"/>
        <v>71.19</v>
      </c>
    </row>
    <row r="2365" spans="2:8" ht="76.5">
      <c r="B2365" s="7" t="s">
        <v>2109</v>
      </c>
      <c r="C2365" s="8" t="s">
        <v>2110</v>
      </c>
      <c r="D2365" s="9" t="s">
        <v>15</v>
      </c>
      <c r="E2365" s="9" t="s">
        <v>16</v>
      </c>
      <c r="F2365" s="10">
        <v>3</v>
      </c>
      <c r="G2365" s="10">
        <v>64.91</v>
      </c>
      <c r="H2365" s="11">
        <f t="shared" si="97"/>
        <v>194.73</v>
      </c>
    </row>
    <row r="2366" spans="2:8">
      <c r="B2366" s="59" t="s">
        <v>2326</v>
      </c>
      <c r="C2366" s="60"/>
      <c r="D2366" s="60"/>
      <c r="E2366" s="60"/>
      <c r="F2366" s="60"/>
      <c r="G2366" s="61"/>
      <c r="H2366" s="13">
        <f>SUM(H2333:H2365)</f>
        <v>19651.642400000001</v>
      </c>
    </row>
    <row r="2367" spans="2:8">
      <c r="B2367" s="6" t="s">
        <v>2114</v>
      </c>
      <c r="C2367" s="57" t="s">
        <v>788</v>
      </c>
      <c r="D2367" s="57"/>
      <c r="E2367" s="57"/>
      <c r="F2367" s="57"/>
      <c r="G2367" s="57"/>
      <c r="H2367" s="58"/>
    </row>
    <row r="2368" spans="2:8">
      <c r="B2368" s="6" t="s">
        <v>2115</v>
      </c>
      <c r="C2368" s="57" t="s">
        <v>1490</v>
      </c>
      <c r="D2368" s="57"/>
      <c r="E2368" s="57"/>
      <c r="F2368" s="57"/>
      <c r="G2368" s="57"/>
      <c r="H2368" s="58"/>
    </row>
    <row r="2369" spans="2:8">
      <c r="B2369" s="6" t="s">
        <v>2116</v>
      </c>
      <c r="C2369" s="57" t="s">
        <v>757</v>
      </c>
      <c r="D2369" s="57"/>
      <c r="E2369" s="57"/>
      <c r="F2369" s="57"/>
      <c r="G2369" s="57"/>
      <c r="H2369" s="58"/>
    </row>
    <row r="2370" spans="2:8" ht="38.25">
      <c r="B2370" s="7" t="s">
        <v>2117</v>
      </c>
      <c r="C2370" s="8" t="s">
        <v>2118</v>
      </c>
      <c r="D2370" s="9" t="s">
        <v>15</v>
      </c>
      <c r="E2370" s="9" t="s">
        <v>16</v>
      </c>
      <c r="F2370" s="10">
        <v>2</v>
      </c>
      <c r="G2370" s="10">
        <v>213.32</v>
      </c>
      <c r="H2370" s="11">
        <f t="shared" ref="H2370:H2382" si="98">F2370*G2370</f>
        <v>426.64</v>
      </c>
    </row>
    <row r="2371" spans="2:8" ht="25.5">
      <c r="B2371" s="7" t="s">
        <v>721</v>
      </c>
      <c r="C2371" s="8" t="s">
        <v>722</v>
      </c>
      <c r="D2371" s="9" t="s">
        <v>15</v>
      </c>
      <c r="E2371" s="9" t="s">
        <v>16</v>
      </c>
      <c r="F2371" s="10">
        <v>2</v>
      </c>
      <c r="G2371" s="10">
        <v>2035.66</v>
      </c>
      <c r="H2371" s="11">
        <f t="shared" si="98"/>
        <v>4071.32</v>
      </c>
    </row>
    <row r="2372" spans="2:8" ht="25.5">
      <c r="B2372" s="7" t="s">
        <v>790</v>
      </c>
      <c r="C2372" s="8" t="s">
        <v>791</v>
      </c>
      <c r="D2372" s="9" t="s">
        <v>15</v>
      </c>
      <c r="E2372" s="9" t="s">
        <v>42</v>
      </c>
      <c r="F2372" s="10">
        <v>161.04</v>
      </c>
      <c r="G2372" s="10">
        <v>37.97</v>
      </c>
      <c r="H2372" s="11">
        <f t="shared" si="98"/>
        <v>6114.6887999999999</v>
      </c>
    </row>
    <row r="2373" spans="2:8" ht="25.5">
      <c r="B2373" s="7" t="s">
        <v>792</v>
      </c>
      <c r="C2373" s="8" t="s">
        <v>793</v>
      </c>
      <c r="D2373" s="9" t="s">
        <v>15</v>
      </c>
      <c r="E2373" s="9" t="s">
        <v>21</v>
      </c>
      <c r="F2373" s="10">
        <v>50.57</v>
      </c>
      <c r="G2373" s="10">
        <v>21.38</v>
      </c>
      <c r="H2373" s="11">
        <f t="shared" si="98"/>
        <v>1081.1866</v>
      </c>
    </row>
    <row r="2374" spans="2:8">
      <c r="B2374" s="7" t="s">
        <v>2119</v>
      </c>
      <c r="C2374" s="8" t="s">
        <v>2120</v>
      </c>
      <c r="D2374" s="9" t="s">
        <v>15</v>
      </c>
      <c r="E2374" s="9" t="s">
        <v>16</v>
      </c>
      <c r="F2374" s="10">
        <v>1</v>
      </c>
      <c r="G2374" s="10">
        <v>82.47</v>
      </c>
      <c r="H2374" s="11">
        <f t="shared" si="98"/>
        <v>82.47</v>
      </c>
    </row>
    <row r="2375" spans="2:8" ht="51">
      <c r="B2375" s="7" t="s">
        <v>573</v>
      </c>
      <c r="C2375" s="8" t="s">
        <v>574</v>
      </c>
      <c r="D2375" s="9" t="s">
        <v>15</v>
      </c>
      <c r="E2375" s="9" t="s">
        <v>42</v>
      </c>
      <c r="F2375" s="10">
        <v>7.67</v>
      </c>
      <c r="G2375" s="10">
        <v>44.72</v>
      </c>
      <c r="H2375" s="11">
        <f t="shared" si="98"/>
        <v>343.00239999999997</v>
      </c>
    </row>
    <row r="2376" spans="2:8" ht="51">
      <c r="B2376" s="7" t="s">
        <v>801</v>
      </c>
      <c r="C2376" s="8" t="s">
        <v>802</v>
      </c>
      <c r="D2376" s="9" t="s">
        <v>15</v>
      </c>
      <c r="E2376" s="9" t="s">
        <v>42</v>
      </c>
      <c r="F2376" s="10">
        <v>88.28</v>
      </c>
      <c r="G2376" s="10">
        <v>59.89</v>
      </c>
      <c r="H2376" s="11">
        <f t="shared" si="98"/>
        <v>5287.0892000000003</v>
      </c>
    </row>
    <row r="2377" spans="2:8" ht="63.75">
      <c r="B2377" s="7" t="s">
        <v>577</v>
      </c>
      <c r="C2377" s="8" t="s">
        <v>578</v>
      </c>
      <c r="D2377" s="9" t="s">
        <v>15</v>
      </c>
      <c r="E2377" s="9" t="s">
        <v>42</v>
      </c>
      <c r="F2377" s="10">
        <v>40</v>
      </c>
      <c r="G2377" s="10">
        <v>26.45</v>
      </c>
      <c r="H2377" s="11">
        <f t="shared" si="98"/>
        <v>1058</v>
      </c>
    </row>
    <row r="2378" spans="2:8" ht="63.75">
      <c r="B2378" s="7" t="s">
        <v>815</v>
      </c>
      <c r="C2378" s="8" t="s">
        <v>816</v>
      </c>
      <c r="D2378" s="9" t="s">
        <v>15</v>
      </c>
      <c r="E2378" s="9" t="s">
        <v>42</v>
      </c>
      <c r="F2378" s="10">
        <v>3.25</v>
      </c>
      <c r="G2378" s="10">
        <v>39.229999999999997</v>
      </c>
      <c r="H2378" s="11">
        <f t="shared" si="98"/>
        <v>127.49749999999999</v>
      </c>
    </row>
    <row r="2379" spans="2:8" ht="63.75">
      <c r="B2379" s="7" t="s">
        <v>796</v>
      </c>
      <c r="C2379" s="8" t="s">
        <v>797</v>
      </c>
      <c r="D2379" s="9" t="s">
        <v>15</v>
      </c>
      <c r="E2379" s="9" t="s">
        <v>42</v>
      </c>
      <c r="F2379" s="10">
        <v>177.57</v>
      </c>
      <c r="G2379" s="10">
        <v>50.35</v>
      </c>
      <c r="H2379" s="11">
        <f t="shared" si="98"/>
        <v>8940.6494999999995</v>
      </c>
    </row>
    <row r="2380" spans="2:8" ht="51">
      <c r="B2380" s="7" t="s">
        <v>2121</v>
      </c>
      <c r="C2380" s="8" t="s">
        <v>2122</v>
      </c>
      <c r="D2380" s="9" t="s">
        <v>15</v>
      </c>
      <c r="E2380" s="9" t="s">
        <v>16</v>
      </c>
      <c r="F2380" s="10">
        <v>2</v>
      </c>
      <c r="G2380" s="10">
        <v>204.24</v>
      </c>
      <c r="H2380" s="11">
        <f t="shared" si="98"/>
        <v>408.48</v>
      </c>
    </row>
    <row r="2381" spans="2:8" ht="76.5">
      <c r="B2381" s="7" t="s">
        <v>2123</v>
      </c>
      <c r="C2381" s="8" t="s">
        <v>2124</v>
      </c>
      <c r="D2381" s="9" t="s">
        <v>15</v>
      </c>
      <c r="E2381" s="9" t="s">
        <v>16</v>
      </c>
      <c r="F2381" s="10">
        <v>2</v>
      </c>
      <c r="G2381" s="10">
        <v>223.23</v>
      </c>
      <c r="H2381" s="11">
        <f t="shared" si="98"/>
        <v>446.46</v>
      </c>
    </row>
    <row r="2382" spans="2:8" ht="76.5">
      <c r="B2382" s="7" t="s">
        <v>2125</v>
      </c>
      <c r="C2382" s="8" t="s">
        <v>2126</v>
      </c>
      <c r="D2382" s="9" t="s">
        <v>15</v>
      </c>
      <c r="E2382" s="9" t="s">
        <v>16</v>
      </c>
      <c r="F2382" s="10">
        <v>2</v>
      </c>
      <c r="G2382" s="10">
        <v>351.44</v>
      </c>
      <c r="H2382" s="11">
        <f t="shared" si="98"/>
        <v>702.88</v>
      </c>
    </row>
    <row r="2383" spans="2:8">
      <c r="B2383" s="6" t="s">
        <v>2127</v>
      </c>
      <c r="C2383" s="57" t="s">
        <v>2128</v>
      </c>
      <c r="D2383" s="57"/>
      <c r="E2383" s="57"/>
      <c r="F2383" s="57"/>
      <c r="G2383" s="57"/>
      <c r="H2383" s="58"/>
    </row>
    <row r="2384" spans="2:8" ht="25.5">
      <c r="B2384" s="7" t="s">
        <v>638</v>
      </c>
      <c r="C2384" s="8" t="s">
        <v>639</v>
      </c>
      <c r="D2384" s="9" t="s">
        <v>15</v>
      </c>
      <c r="E2384" s="9" t="s">
        <v>21</v>
      </c>
      <c r="F2384" s="10">
        <v>0.36</v>
      </c>
      <c r="G2384" s="10">
        <v>72.12</v>
      </c>
      <c r="H2384" s="11">
        <f>F2384*G2384</f>
        <v>25.963200000000001</v>
      </c>
    </row>
    <row r="2385" spans="2:8" ht="51">
      <c r="B2385" s="7" t="s">
        <v>642</v>
      </c>
      <c r="C2385" s="8" t="s">
        <v>643</v>
      </c>
      <c r="D2385" s="9" t="s">
        <v>15</v>
      </c>
      <c r="E2385" s="9" t="s">
        <v>59</v>
      </c>
      <c r="F2385" s="10">
        <v>0.14000000000000001</v>
      </c>
      <c r="G2385" s="10">
        <v>560.44000000000005</v>
      </c>
      <c r="H2385" s="11">
        <f>F2385*G2385</f>
        <v>78.461600000000018</v>
      </c>
    </row>
    <row r="2386" spans="2:8" ht="89.25">
      <c r="B2386" s="7" t="s">
        <v>494</v>
      </c>
      <c r="C2386" s="8" t="s">
        <v>495</v>
      </c>
      <c r="D2386" s="9" t="s">
        <v>15</v>
      </c>
      <c r="E2386" s="9" t="s">
        <v>21</v>
      </c>
      <c r="F2386" s="10">
        <v>7.68</v>
      </c>
      <c r="G2386" s="10">
        <v>78.98</v>
      </c>
      <c r="H2386" s="11">
        <f>F2386*G2386</f>
        <v>606.56640000000004</v>
      </c>
    </row>
    <row r="2387" spans="2:8" ht="25.5">
      <c r="B2387" s="7" t="s">
        <v>382</v>
      </c>
      <c r="C2387" s="8" t="s">
        <v>383</v>
      </c>
      <c r="D2387" s="9" t="s">
        <v>15</v>
      </c>
      <c r="E2387" s="9" t="s">
        <v>59</v>
      </c>
      <c r="F2387" s="10">
        <v>1.3</v>
      </c>
      <c r="G2387" s="10">
        <v>70.06</v>
      </c>
      <c r="H2387" s="11">
        <f>F2387*G2387</f>
        <v>91.078000000000003</v>
      </c>
    </row>
    <row r="2388" spans="2:8">
      <c r="B2388" s="6" t="s">
        <v>2129</v>
      </c>
      <c r="C2388" s="57" t="s">
        <v>2130</v>
      </c>
      <c r="D2388" s="57"/>
      <c r="E2388" s="57"/>
      <c r="F2388" s="57"/>
      <c r="G2388" s="57"/>
      <c r="H2388" s="58"/>
    </row>
    <row r="2389" spans="2:8" ht="25.5">
      <c r="B2389" s="7" t="s">
        <v>2131</v>
      </c>
      <c r="C2389" s="8" t="s">
        <v>2132</v>
      </c>
      <c r="D2389" s="9" t="s">
        <v>15</v>
      </c>
      <c r="E2389" s="9" t="s">
        <v>16</v>
      </c>
      <c r="F2389" s="10">
        <v>1</v>
      </c>
      <c r="G2389" s="10">
        <v>14.14</v>
      </c>
      <c r="H2389" s="11">
        <f>F2389*G2389</f>
        <v>14.14</v>
      </c>
    </row>
    <row r="2390" spans="2:8" ht="25.5">
      <c r="B2390" s="7" t="s">
        <v>638</v>
      </c>
      <c r="C2390" s="8" t="s">
        <v>639</v>
      </c>
      <c r="D2390" s="9" t="s">
        <v>15</v>
      </c>
      <c r="E2390" s="9" t="s">
        <v>21</v>
      </c>
      <c r="F2390" s="10">
        <v>6.48</v>
      </c>
      <c r="G2390" s="10">
        <v>72.12</v>
      </c>
      <c r="H2390" s="11">
        <f>F2390*G2390</f>
        <v>467.33760000000007</v>
      </c>
    </row>
    <row r="2391" spans="2:8" ht="51">
      <c r="B2391" s="7" t="s">
        <v>642</v>
      </c>
      <c r="C2391" s="8" t="s">
        <v>643</v>
      </c>
      <c r="D2391" s="9" t="s">
        <v>15</v>
      </c>
      <c r="E2391" s="9" t="s">
        <v>59</v>
      </c>
      <c r="F2391" s="10">
        <v>0.97</v>
      </c>
      <c r="G2391" s="10">
        <v>560.44000000000005</v>
      </c>
      <c r="H2391" s="11">
        <f>F2391*G2391</f>
        <v>543.6268</v>
      </c>
    </row>
    <row r="2392" spans="2:8" ht="38.25">
      <c r="B2392" s="7" t="s">
        <v>1318</v>
      </c>
      <c r="C2392" s="8" t="s">
        <v>1319</v>
      </c>
      <c r="D2392" s="9" t="s">
        <v>15</v>
      </c>
      <c r="E2392" s="9" t="s">
        <v>42</v>
      </c>
      <c r="F2392" s="10">
        <v>2.4</v>
      </c>
      <c r="G2392" s="10">
        <v>251.59</v>
      </c>
      <c r="H2392" s="11">
        <f>F2392*G2392</f>
        <v>603.81600000000003</v>
      </c>
    </row>
    <row r="2393" spans="2:8" ht="89.25">
      <c r="B2393" s="7" t="s">
        <v>494</v>
      </c>
      <c r="C2393" s="8" t="s">
        <v>495</v>
      </c>
      <c r="D2393" s="9" t="s">
        <v>15</v>
      </c>
      <c r="E2393" s="9" t="s">
        <v>21</v>
      </c>
      <c r="F2393" s="10">
        <v>28.8</v>
      </c>
      <c r="G2393" s="10">
        <v>78.98</v>
      </c>
      <c r="H2393" s="11">
        <f>F2393*G2393</f>
        <v>2274.6240000000003</v>
      </c>
    </row>
    <row r="2394" spans="2:8">
      <c r="B2394" s="6" t="s">
        <v>2133</v>
      </c>
      <c r="C2394" s="57" t="s">
        <v>2134</v>
      </c>
      <c r="D2394" s="57"/>
      <c r="E2394" s="57"/>
      <c r="F2394" s="57"/>
      <c r="G2394" s="57"/>
      <c r="H2394" s="58"/>
    </row>
    <row r="2395" spans="2:8" ht="38.25">
      <c r="B2395" s="7" t="s">
        <v>2135</v>
      </c>
      <c r="C2395" s="8" t="s">
        <v>2136</v>
      </c>
      <c r="D2395" s="9" t="s">
        <v>15</v>
      </c>
      <c r="E2395" s="9" t="s">
        <v>16</v>
      </c>
      <c r="F2395" s="10">
        <v>2</v>
      </c>
      <c r="G2395" s="10">
        <v>42.55</v>
      </c>
      <c r="H2395" s="11">
        <f>F2395*G2395</f>
        <v>85.1</v>
      </c>
    </row>
    <row r="2396" spans="2:8" ht="51">
      <c r="B2396" s="7" t="s">
        <v>823</v>
      </c>
      <c r="C2396" s="8" t="s">
        <v>824</v>
      </c>
      <c r="D2396" s="9" t="s">
        <v>15</v>
      </c>
      <c r="E2396" s="9" t="s">
        <v>21</v>
      </c>
      <c r="F2396" s="10">
        <v>2.88</v>
      </c>
      <c r="G2396" s="10">
        <v>42.2</v>
      </c>
      <c r="H2396" s="11">
        <f>F2396*G2396</f>
        <v>121.536</v>
      </c>
    </row>
    <row r="2397" spans="2:8" ht="89.25">
      <c r="B2397" s="7" t="s">
        <v>494</v>
      </c>
      <c r="C2397" s="8" t="s">
        <v>495</v>
      </c>
      <c r="D2397" s="9" t="s">
        <v>15</v>
      </c>
      <c r="E2397" s="9" t="s">
        <v>21</v>
      </c>
      <c r="F2397" s="10">
        <v>2.88</v>
      </c>
      <c r="G2397" s="10">
        <v>78.98</v>
      </c>
      <c r="H2397" s="11">
        <f>F2397*G2397</f>
        <v>227.4624</v>
      </c>
    </row>
    <row r="2398" spans="2:8">
      <c r="B2398" s="6" t="s">
        <v>2137</v>
      </c>
      <c r="C2398" s="57" t="s">
        <v>2138</v>
      </c>
      <c r="D2398" s="57"/>
      <c r="E2398" s="57"/>
      <c r="F2398" s="57"/>
      <c r="G2398" s="57"/>
      <c r="H2398" s="58"/>
    </row>
    <row r="2399" spans="2:8" ht="25.5">
      <c r="B2399" s="7" t="s">
        <v>638</v>
      </c>
      <c r="C2399" s="8" t="s">
        <v>639</v>
      </c>
      <c r="D2399" s="9" t="s">
        <v>15</v>
      </c>
      <c r="E2399" s="9" t="s">
        <v>21</v>
      </c>
      <c r="F2399" s="10">
        <v>0.36</v>
      </c>
      <c r="G2399" s="10">
        <v>72.12</v>
      </c>
      <c r="H2399" s="11">
        <f>F2399*G2399</f>
        <v>25.963200000000001</v>
      </c>
    </row>
    <row r="2400" spans="2:8" ht="51">
      <c r="B2400" s="7" t="s">
        <v>642</v>
      </c>
      <c r="C2400" s="8" t="s">
        <v>643</v>
      </c>
      <c r="D2400" s="9" t="s">
        <v>15</v>
      </c>
      <c r="E2400" s="9" t="s">
        <v>59</v>
      </c>
      <c r="F2400" s="10">
        <v>0.04</v>
      </c>
      <c r="G2400" s="10">
        <v>560.44000000000005</v>
      </c>
      <c r="H2400" s="11">
        <f>F2400*G2400</f>
        <v>22.417600000000004</v>
      </c>
    </row>
    <row r="2401" spans="2:8" ht="89.25">
      <c r="B2401" s="7" t="s">
        <v>494</v>
      </c>
      <c r="C2401" s="8" t="s">
        <v>495</v>
      </c>
      <c r="D2401" s="9" t="s">
        <v>15</v>
      </c>
      <c r="E2401" s="9" t="s">
        <v>21</v>
      </c>
      <c r="F2401" s="10">
        <v>1.61</v>
      </c>
      <c r="G2401" s="10">
        <v>78.98</v>
      </c>
      <c r="H2401" s="11">
        <f>F2401*G2401</f>
        <v>127.15780000000001</v>
      </c>
    </row>
    <row r="2402" spans="2:8" ht="25.5">
      <c r="B2402" s="7" t="s">
        <v>382</v>
      </c>
      <c r="C2402" s="8" t="s">
        <v>383</v>
      </c>
      <c r="D2402" s="9" t="s">
        <v>15</v>
      </c>
      <c r="E2402" s="9" t="s">
        <v>59</v>
      </c>
      <c r="F2402" s="10">
        <v>0.28000000000000003</v>
      </c>
      <c r="G2402" s="10">
        <v>70.06</v>
      </c>
      <c r="H2402" s="11">
        <f>F2402*G2402</f>
        <v>19.616800000000001</v>
      </c>
    </row>
    <row r="2403" spans="2:8">
      <c r="B2403" s="6" t="s">
        <v>2139</v>
      </c>
      <c r="C2403" s="57" t="s">
        <v>2140</v>
      </c>
      <c r="D2403" s="57"/>
      <c r="E2403" s="57"/>
      <c r="F2403" s="57"/>
      <c r="G2403" s="57"/>
      <c r="H2403" s="58"/>
    </row>
    <row r="2404" spans="2:8" ht="25.5">
      <c r="B2404" s="7" t="s">
        <v>638</v>
      </c>
      <c r="C2404" s="8" t="s">
        <v>639</v>
      </c>
      <c r="D2404" s="9" t="s">
        <v>15</v>
      </c>
      <c r="E2404" s="9" t="s">
        <v>21</v>
      </c>
      <c r="F2404" s="10">
        <v>0.36</v>
      </c>
      <c r="G2404" s="10">
        <v>72.12</v>
      </c>
      <c r="H2404" s="11">
        <f>F2404*G2404</f>
        <v>25.963200000000001</v>
      </c>
    </row>
    <row r="2405" spans="2:8" ht="51">
      <c r="B2405" s="7" t="s">
        <v>642</v>
      </c>
      <c r="C2405" s="8" t="s">
        <v>643</v>
      </c>
      <c r="D2405" s="9" t="s">
        <v>15</v>
      </c>
      <c r="E2405" s="9" t="s">
        <v>59</v>
      </c>
      <c r="F2405" s="10">
        <v>0.04</v>
      </c>
      <c r="G2405" s="10">
        <v>560.44000000000005</v>
      </c>
      <c r="H2405" s="11">
        <f>F2405*G2405</f>
        <v>22.417600000000004</v>
      </c>
    </row>
    <row r="2406" spans="2:8" ht="89.25">
      <c r="B2406" s="7" t="s">
        <v>494</v>
      </c>
      <c r="C2406" s="8" t="s">
        <v>495</v>
      </c>
      <c r="D2406" s="9" t="s">
        <v>15</v>
      </c>
      <c r="E2406" s="9" t="s">
        <v>21</v>
      </c>
      <c r="F2406" s="10">
        <v>3.15</v>
      </c>
      <c r="G2406" s="10">
        <v>78.98</v>
      </c>
      <c r="H2406" s="11">
        <f>F2406*G2406</f>
        <v>248.78700000000001</v>
      </c>
    </row>
    <row r="2407" spans="2:8" ht="25.5">
      <c r="B2407" s="7" t="s">
        <v>382</v>
      </c>
      <c r="C2407" s="8" t="s">
        <v>383</v>
      </c>
      <c r="D2407" s="9" t="s">
        <v>15</v>
      </c>
      <c r="E2407" s="9" t="s">
        <v>59</v>
      </c>
      <c r="F2407" s="10">
        <v>0.51</v>
      </c>
      <c r="G2407" s="10">
        <v>70.06</v>
      </c>
      <c r="H2407" s="11">
        <f>F2407*G2407</f>
        <v>35.730600000000003</v>
      </c>
    </row>
    <row r="2408" spans="2:8">
      <c r="B2408" s="6" t="s">
        <v>2141</v>
      </c>
      <c r="C2408" s="57" t="s">
        <v>2142</v>
      </c>
      <c r="D2408" s="57"/>
      <c r="E2408" s="57"/>
      <c r="F2408" s="57"/>
      <c r="G2408" s="57"/>
      <c r="H2408" s="58"/>
    </row>
    <row r="2409" spans="2:8" ht="25.5">
      <c r="B2409" s="7" t="s">
        <v>638</v>
      </c>
      <c r="C2409" s="8" t="s">
        <v>639</v>
      </c>
      <c r="D2409" s="9" t="s">
        <v>15</v>
      </c>
      <c r="E2409" s="9" t="s">
        <v>21</v>
      </c>
      <c r="F2409" s="10">
        <v>0.36</v>
      </c>
      <c r="G2409" s="10">
        <v>72.12</v>
      </c>
      <c r="H2409" s="11">
        <f>F2409*G2409</f>
        <v>25.963200000000001</v>
      </c>
    </row>
    <row r="2410" spans="2:8" ht="51">
      <c r="B2410" s="7" t="s">
        <v>642</v>
      </c>
      <c r="C2410" s="8" t="s">
        <v>643</v>
      </c>
      <c r="D2410" s="9" t="s">
        <v>15</v>
      </c>
      <c r="E2410" s="9" t="s">
        <v>59</v>
      </c>
      <c r="F2410" s="10">
        <v>0.04</v>
      </c>
      <c r="G2410" s="10">
        <v>560.44000000000005</v>
      </c>
      <c r="H2410" s="11">
        <f>F2410*G2410</f>
        <v>22.417600000000004</v>
      </c>
    </row>
    <row r="2411" spans="2:8" ht="89.25">
      <c r="B2411" s="7" t="s">
        <v>494</v>
      </c>
      <c r="C2411" s="8" t="s">
        <v>495</v>
      </c>
      <c r="D2411" s="9" t="s">
        <v>15</v>
      </c>
      <c r="E2411" s="9" t="s">
        <v>21</v>
      </c>
      <c r="F2411" s="10">
        <v>5.73</v>
      </c>
      <c r="G2411" s="10">
        <v>78.98</v>
      </c>
      <c r="H2411" s="11">
        <f>F2411*G2411</f>
        <v>452.55540000000008</v>
      </c>
    </row>
    <row r="2412" spans="2:8" ht="25.5">
      <c r="B2412" s="7" t="s">
        <v>382</v>
      </c>
      <c r="C2412" s="8" t="s">
        <v>383</v>
      </c>
      <c r="D2412" s="9" t="s">
        <v>15</v>
      </c>
      <c r="E2412" s="9" t="s">
        <v>59</v>
      </c>
      <c r="F2412" s="10">
        <v>0.9</v>
      </c>
      <c r="G2412" s="10">
        <v>70.06</v>
      </c>
      <c r="H2412" s="11">
        <f>F2412*G2412</f>
        <v>63.054000000000002</v>
      </c>
    </row>
    <row r="2413" spans="2:8">
      <c r="B2413" s="6" t="s">
        <v>2143</v>
      </c>
      <c r="C2413" s="57" t="s">
        <v>2144</v>
      </c>
      <c r="D2413" s="57"/>
      <c r="E2413" s="57"/>
      <c r="F2413" s="57"/>
      <c r="G2413" s="57"/>
      <c r="H2413" s="58"/>
    </row>
    <row r="2414" spans="2:8" ht="25.5">
      <c r="B2414" s="7" t="s">
        <v>638</v>
      </c>
      <c r="C2414" s="8" t="s">
        <v>639</v>
      </c>
      <c r="D2414" s="9" t="s">
        <v>15</v>
      </c>
      <c r="E2414" s="9" t="s">
        <v>21</v>
      </c>
      <c r="F2414" s="10">
        <v>0.36</v>
      </c>
      <c r="G2414" s="10">
        <v>72.12</v>
      </c>
      <c r="H2414" s="11">
        <f>F2414*G2414</f>
        <v>25.963200000000001</v>
      </c>
    </row>
    <row r="2415" spans="2:8" ht="51">
      <c r="B2415" s="7" t="s">
        <v>642</v>
      </c>
      <c r="C2415" s="8" t="s">
        <v>643</v>
      </c>
      <c r="D2415" s="9" t="s">
        <v>15</v>
      </c>
      <c r="E2415" s="9" t="s">
        <v>59</v>
      </c>
      <c r="F2415" s="10">
        <v>0.04</v>
      </c>
      <c r="G2415" s="10">
        <v>560.44000000000005</v>
      </c>
      <c r="H2415" s="11">
        <f>F2415*G2415</f>
        <v>22.417600000000004</v>
      </c>
    </row>
    <row r="2416" spans="2:8" ht="89.25">
      <c r="B2416" s="7" t="s">
        <v>494</v>
      </c>
      <c r="C2416" s="8" t="s">
        <v>495</v>
      </c>
      <c r="D2416" s="9" t="s">
        <v>15</v>
      </c>
      <c r="E2416" s="9" t="s">
        <v>21</v>
      </c>
      <c r="F2416" s="10">
        <v>1.61</v>
      </c>
      <c r="G2416" s="10">
        <v>78.98</v>
      </c>
      <c r="H2416" s="11">
        <f>F2416*G2416</f>
        <v>127.15780000000001</v>
      </c>
    </row>
    <row r="2417" spans="2:8" ht="25.5">
      <c r="B2417" s="7" t="s">
        <v>382</v>
      </c>
      <c r="C2417" s="8" t="s">
        <v>383</v>
      </c>
      <c r="D2417" s="9" t="s">
        <v>15</v>
      </c>
      <c r="E2417" s="9" t="s">
        <v>59</v>
      </c>
      <c r="F2417" s="10">
        <v>0.28000000000000003</v>
      </c>
      <c r="G2417" s="10">
        <v>70.06</v>
      </c>
      <c r="H2417" s="11">
        <f>F2417*G2417</f>
        <v>19.616800000000001</v>
      </c>
    </row>
    <row r="2418" spans="2:8">
      <c r="B2418" s="6" t="s">
        <v>2145</v>
      </c>
      <c r="C2418" s="57" t="s">
        <v>2146</v>
      </c>
      <c r="D2418" s="57"/>
      <c r="E2418" s="57"/>
      <c r="F2418" s="57"/>
      <c r="G2418" s="57"/>
      <c r="H2418" s="58"/>
    </row>
    <row r="2419" spans="2:8" ht="25.5">
      <c r="B2419" s="7" t="s">
        <v>638</v>
      </c>
      <c r="C2419" s="8" t="s">
        <v>639</v>
      </c>
      <c r="D2419" s="9" t="s">
        <v>15</v>
      </c>
      <c r="E2419" s="9" t="s">
        <v>21</v>
      </c>
      <c r="F2419" s="10">
        <v>0.36</v>
      </c>
      <c r="G2419" s="10">
        <v>72.12</v>
      </c>
      <c r="H2419" s="11">
        <f>F2419*G2419</f>
        <v>25.963200000000001</v>
      </c>
    </row>
    <row r="2420" spans="2:8" ht="51">
      <c r="B2420" s="7" t="s">
        <v>642</v>
      </c>
      <c r="C2420" s="8" t="s">
        <v>643</v>
      </c>
      <c r="D2420" s="9" t="s">
        <v>15</v>
      </c>
      <c r="E2420" s="9" t="s">
        <v>59</v>
      </c>
      <c r="F2420" s="10">
        <v>0.04</v>
      </c>
      <c r="G2420" s="10">
        <v>560.44000000000005</v>
      </c>
      <c r="H2420" s="11">
        <f>F2420*G2420</f>
        <v>22.417600000000004</v>
      </c>
    </row>
    <row r="2421" spans="2:8" ht="89.25">
      <c r="B2421" s="7" t="s">
        <v>494</v>
      </c>
      <c r="C2421" s="8" t="s">
        <v>495</v>
      </c>
      <c r="D2421" s="9" t="s">
        <v>15</v>
      </c>
      <c r="E2421" s="9" t="s">
        <v>21</v>
      </c>
      <c r="F2421" s="10">
        <v>3.37</v>
      </c>
      <c r="G2421" s="10">
        <v>78.98</v>
      </c>
      <c r="H2421" s="11">
        <f>F2421*G2421</f>
        <v>266.1626</v>
      </c>
    </row>
    <row r="2422" spans="2:8" ht="25.5">
      <c r="B2422" s="7" t="s">
        <v>382</v>
      </c>
      <c r="C2422" s="8" t="s">
        <v>383</v>
      </c>
      <c r="D2422" s="9" t="s">
        <v>15</v>
      </c>
      <c r="E2422" s="9" t="s">
        <v>59</v>
      </c>
      <c r="F2422" s="10">
        <v>0.54</v>
      </c>
      <c r="G2422" s="10">
        <v>70.06</v>
      </c>
      <c r="H2422" s="11">
        <f>F2422*G2422</f>
        <v>37.832400000000007</v>
      </c>
    </row>
    <row r="2423" spans="2:8">
      <c r="B2423" s="6" t="s">
        <v>2147</v>
      </c>
      <c r="C2423" s="57" t="s">
        <v>2148</v>
      </c>
      <c r="D2423" s="57"/>
      <c r="E2423" s="57"/>
      <c r="F2423" s="57"/>
      <c r="G2423" s="57"/>
      <c r="H2423" s="58"/>
    </row>
    <row r="2424" spans="2:8" ht="25.5">
      <c r="B2424" s="7" t="s">
        <v>638</v>
      </c>
      <c r="C2424" s="8" t="s">
        <v>639</v>
      </c>
      <c r="D2424" s="9" t="s">
        <v>15</v>
      </c>
      <c r="E2424" s="9" t="s">
        <v>21</v>
      </c>
      <c r="F2424" s="10">
        <v>0.36</v>
      </c>
      <c r="G2424" s="10">
        <v>72.12</v>
      </c>
      <c r="H2424" s="11">
        <f>F2424*G2424</f>
        <v>25.963200000000001</v>
      </c>
    </row>
    <row r="2425" spans="2:8" ht="51">
      <c r="B2425" s="7" t="s">
        <v>642</v>
      </c>
      <c r="C2425" s="8" t="s">
        <v>643</v>
      </c>
      <c r="D2425" s="9" t="s">
        <v>15</v>
      </c>
      <c r="E2425" s="9" t="s">
        <v>59</v>
      </c>
      <c r="F2425" s="10">
        <v>0.04</v>
      </c>
      <c r="G2425" s="10">
        <v>560.44000000000005</v>
      </c>
      <c r="H2425" s="11">
        <f>F2425*G2425</f>
        <v>22.417600000000004</v>
      </c>
    </row>
    <row r="2426" spans="2:8" ht="89.25">
      <c r="B2426" s="7" t="s">
        <v>494</v>
      </c>
      <c r="C2426" s="8" t="s">
        <v>495</v>
      </c>
      <c r="D2426" s="9" t="s">
        <v>15</v>
      </c>
      <c r="E2426" s="9" t="s">
        <v>21</v>
      </c>
      <c r="F2426" s="10">
        <v>6.31</v>
      </c>
      <c r="G2426" s="10">
        <v>78.98</v>
      </c>
      <c r="H2426" s="11">
        <f>F2426*G2426</f>
        <v>498.36379999999997</v>
      </c>
    </row>
    <row r="2427" spans="2:8" ht="25.5">
      <c r="B2427" s="7" t="s">
        <v>382</v>
      </c>
      <c r="C2427" s="8" t="s">
        <v>383</v>
      </c>
      <c r="D2427" s="9" t="s">
        <v>15</v>
      </c>
      <c r="E2427" s="9" t="s">
        <v>59</v>
      </c>
      <c r="F2427" s="10">
        <v>0.98</v>
      </c>
      <c r="G2427" s="10">
        <v>70.06</v>
      </c>
      <c r="H2427" s="11">
        <f>F2427*G2427</f>
        <v>68.658799999999999</v>
      </c>
    </row>
    <row r="2428" spans="2:8">
      <c r="B2428" s="6" t="s">
        <v>2149</v>
      </c>
      <c r="C2428" s="57" t="s">
        <v>1430</v>
      </c>
      <c r="D2428" s="57"/>
      <c r="E2428" s="57"/>
      <c r="F2428" s="57"/>
      <c r="G2428" s="57"/>
      <c r="H2428" s="58"/>
    </row>
    <row r="2429" spans="2:8">
      <c r="B2429" s="6" t="s">
        <v>2150</v>
      </c>
      <c r="C2429" s="57" t="s">
        <v>757</v>
      </c>
      <c r="D2429" s="57"/>
      <c r="E2429" s="57"/>
      <c r="F2429" s="57"/>
      <c r="G2429" s="57"/>
      <c r="H2429" s="58"/>
    </row>
    <row r="2430" spans="2:8" ht="63.75">
      <c r="B2430" s="7" t="s">
        <v>577</v>
      </c>
      <c r="C2430" s="8" t="s">
        <v>578</v>
      </c>
      <c r="D2430" s="9" t="s">
        <v>15</v>
      </c>
      <c r="E2430" s="9" t="s">
        <v>42</v>
      </c>
      <c r="F2430" s="10">
        <v>7</v>
      </c>
      <c r="G2430" s="10">
        <v>26.45</v>
      </c>
      <c r="H2430" s="11">
        <f>F2430*G2430</f>
        <v>185.15</v>
      </c>
    </row>
    <row r="2431" spans="2:8" ht="63.75">
      <c r="B2431" s="7" t="s">
        <v>815</v>
      </c>
      <c r="C2431" s="8" t="s">
        <v>816</v>
      </c>
      <c r="D2431" s="9" t="s">
        <v>15</v>
      </c>
      <c r="E2431" s="9" t="s">
        <v>42</v>
      </c>
      <c r="F2431" s="10">
        <v>6.3</v>
      </c>
      <c r="G2431" s="10">
        <v>39.229999999999997</v>
      </c>
      <c r="H2431" s="11">
        <f>F2431*G2431</f>
        <v>247.14899999999997</v>
      </c>
    </row>
    <row r="2432" spans="2:8" ht="63.75">
      <c r="B2432" s="7" t="s">
        <v>796</v>
      </c>
      <c r="C2432" s="8" t="s">
        <v>797</v>
      </c>
      <c r="D2432" s="9" t="s">
        <v>15</v>
      </c>
      <c r="E2432" s="9" t="s">
        <v>42</v>
      </c>
      <c r="F2432" s="10">
        <v>13.6</v>
      </c>
      <c r="G2432" s="10">
        <v>50.35</v>
      </c>
      <c r="H2432" s="11">
        <f>F2432*G2432</f>
        <v>684.76</v>
      </c>
    </row>
    <row r="2433" spans="2:8">
      <c r="B2433" s="6" t="s">
        <v>2151</v>
      </c>
      <c r="C2433" s="57" t="s">
        <v>2152</v>
      </c>
      <c r="D2433" s="57"/>
      <c r="E2433" s="57"/>
      <c r="F2433" s="57"/>
      <c r="G2433" s="57"/>
      <c r="H2433" s="58"/>
    </row>
    <row r="2434" spans="2:8" ht="38.25">
      <c r="B2434" s="7" t="s">
        <v>2153</v>
      </c>
      <c r="C2434" s="8" t="s">
        <v>2154</v>
      </c>
      <c r="D2434" s="9" t="s">
        <v>15</v>
      </c>
      <c r="E2434" s="9" t="s">
        <v>42</v>
      </c>
      <c r="F2434" s="10">
        <v>3</v>
      </c>
      <c r="G2434" s="10">
        <v>100.35</v>
      </c>
      <c r="H2434" s="11">
        <f>F2434*G2434</f>
        <v>301.04999999999995</v>
      </c>
    </row>
    <row r="2435" spans="2:8" ht="25.5">
      <c r="B2435" s="7" t="s">
        <v>382</v>
      </c>
      <c r="C2435" s="8" t="s">
        <v>383</v>
      </c>
      <c r="D2435" s="9" t="s">
        <v>15</v>
      </c>
      <c r="E2435" s="9" t="s">
        <v>59</v>
      </c>
      <c r="F2435" s="10">
        <v>0.21</v>
      </c>
      <c r="G2435" s="10">
        <v>70.06</v>
      </c>
      <c r="H2435" s="11">
        <f>F2435*G2435</f>
        <v>14.7126</v>
      </c>
    </row>
    <row r="2436" spans="2:8">
      <c r="B2436" s="6" t="s">
        <v>2155</v>
      </c>
      <c r="C2436" s="57" t="s">
        <v>2156</v>
      </c>
      <c r="D2436" s="57"/>
      <c r="E2436" s="57"/>
      <c r="F2436" s="57"/>
      <c r="G2436" s="57"/>
      <c r="H2436" s="58"/>
    </row>
    <row r="2437" spans="2:8" ht="25.5">
      <c r="B2437" s="7" t="s">
        <v>2131</v>
      </c>
      <c r="C2437" s="8" t="s">
        <v>2132</v>
      </c>
      <c r="D2437" s="9" t="s">
        <v>15</v>
      </c>
      <c r="E2437" s="9" t="s">
        <v>16</v>
      </c>
      <c r="F2437" s="10">
        <v>1</v>
      </c>
      <c r="G2437" s="10">
        <v>14.14</v>
      </c>
      <c r="H2437" s="11">
        <f>F2437*G2437</f>
        <v>14.14</v>
      </c>
    </row>
    <row r="2438" spans="2:8" ht="25.5">
      <c r="B2438" s="7" t="s">
        <v>638</v>
      </c>
      <c r="C2438" s="8" t="s">
        <v>639</v>
      </c>
      <c r="D2438" s="9" t="s">
        <v>15</v>
      </c>
      <c r="E2438" s="9" t="s">
        <v>21</v>
      </c>
      <c r="F2438" s="10">
        <v>3.24</v>
      </c>
      <c r="G2438" s="10">
        <v>72.12</v>
      </c>
      <c r="H2438" s="11">
        <f>F2438*G2438</f>
        <v>233.66880000000003</v>
      </c>
    </row>
    <row r="2439" spans="2:8" ht="51">
      <c r="B2439" s="7" t="s">
        <v>642</v>
      </c>
      <c r="C2439" s="8" t="s">
        <v>643</v>
      </c>
      <c r="D2439" s="9" t="s">
        <v>15</v>
      </c>
      <c r="E2439" s="9" t="s">
        <v>59</v>
      </c>
      <c r="F2439" s="10">
        <v>0.49</v>
      </c>
      <c r="G2439" s="10">
        <v>560.44000000000005</v>
      </c>
      <c r="H2439" s="11">
        <f>F2439*G2439</f>
        <v>274.61560000000003</v>
      </c>
    </row>
    <row r="2440" spans="2:8" ht="38.25">
      <c r="B2440" s="7" t="s">
        <v>1318</v>
      </c>
      <c r="C2440" s="8" t="s">
        <v>1319</v>
      </c>
      <c r="D2440" s="9" t="s">
        <v>15</v>
      </c>
      <c r="E2440" s="9" t="s">
        <v>42</v>
      </c>
      <c r="F2440" s="10">
        <v>1.2</v>
      </c>
      <c r="G2440" s="10">
        <v>251.59</v>
      </c>
      <c r="H2440" s="11">
        <f>F2440*G2440</f>
        <v>301.90800000000002</v>
      </c>
    </row>
    <row r="2441" spans="2:8" ht="89.25">
      <c r="B2441" s="7" t="s">
        <v>494</v>
      </c>
      <c r="C2441" s="8" t="s">
        <v>495</v>
      </c>
      <c r="D2441" s="9" t="s">
        <v>15</v>
      </c>
      <c r="E2441" s="9" t="s">
        <v>21</v>
      </c>
      <c r="F2441" s="10">
        <v>14.4</v>
      </c>
      <c r="G2441" s="10">
        <v>78.98</v>
      </c>
      <c r="H2441" s="11">
        <f>F2441*G2441</f>
        <v>1137.3120000000001</v>
      </c>
    </row>
    <row r="2442" spans="2:8">
      <c r="B2442" s="6" t="s">
        <v>2157</v>
      </c>
      <c r="C2442" s="57" t="s">
        <v>1466</v>
      </c>
      <c r="D2442" s="57"/>
      <c r="E2442" s="57"/>
      <c r="F2442" s="57"/>
      <c r="G2442" s="57"/>
      <c r="H2442" s="58"/>
    </row>
    <row r="2443" spans="2:8">
      <c r="B2443" s="6" t="s">
        <v>2158</v>
      </c>
      <c r="C2443" s="57" t="s">
        <v>757</v>
      </c>
      <c r="D2443" s="57"/>
      <c r="E2443" s="57"/>
      <c r="F2443" s="57"/>
      <c r="G2443" s="57"/>
      <c r="H2443" s="58"/>
    </row>
    <row r="2444" spans="2:8" ht="51">
      <c r="B2444" s="7" t="s">
        <v>801</v>
      </c>
      <c r="C2444" s="8" t="s">
        <v>802</v>
      </c>
      <c r="D2444" s="9" t="s">
        <v>15</v>
      </c>
      <c r="E2444" s="9" t="s">
        <v>42</v>
      </c>
      <c r="F2444" s="10">
        <v>3.4</v>
      </c>
      <c r="G2444" s="10">
        <v>59.89</v>
      </c>
      <c r="H2444" s="11">
        <f>F2444*G2444</f>
        <v>203.626</v>
      </c>
    </row>
    <row r="2445" spans="2:8" ht="63.75">
      <c r="B2445" s="7" t="s">
        <v>577</v>
      </c>
      <c r="C2445" s="8" t="s">
        <v>578</v>
      </c>
      <c r="D2445" s="9" t="s">
        <v>15</v>
      </c>
      <c r="E2445" s="9" t="s">
        <v>42</v>
      </c>
      <c r="F2445" s="10">
        <v>3</v>
      </c>
      <c r="G2445" s="10">
        <v>26.45</v>
      </c>
      <c r="H2445" s="11">
        <f>F2445*G2445</f>
        <v>79.349999999999994</v>
      </c>
    </row>
    <row r="2446" spans="2:8" ht="63.75">
      <c r="B2446" s="7" t="s">
        <v>815</v>
      </c>
      <c r="C2446" s="8" t="s">
        <v>816</v>
      </c>
      <c r="D2446" s="9" t="s">
        <v>15</v>
      </c>
      <c r="E2446" s="9" t="s">
        <v>42</v>
      </c>
      <c r="F2446" s="10">
        <v>6.3</v>
      </c>
      <c r="G2446" s="10">
        <v>39.229999999999997</v>
      </c>
      <c r="H2446" s="11">
        <f>F2446*G2446</f>
        <v>247.14899999999997</v>
      </c>
    </row>
    <row r="2447" spans="2:8" ht="63.75">
      <c r="B2447" s="7" t="s">
        <v>796</v>
      </c>
      <c r="C2447" s="8" t="s">
        <v>797</v>
      </c>
      <c r="D2447" s="9" t="s">
        <v>15</v>
      </c>
      <c r="E2447" s="9" t="s">
        <v>42</v>
      </c>
      <c r="F2447" s="10">
        <v>48.52</v>
      </c>
      <c r="G2447" s="10">
        <v>50.35</v>
      </c>
      <c r="H2447" s="11">
        <f>F2447*G2447</f>
        <v>2442.9820000000004</v>
      </c>
    </row>
    <row r="2448" spans="2:8">
      <c r="B2448" s="6" t="s">
        <v>2159</v>
      </c>
      <c r="C2448" s="57" t="s">
        <v>2156</v>
      </c>
      <c r="D2448" s="57"/>
      <c r="E2448" s="57"/>
      <c r="F2448" s="57"/>
      <c r="G2448" s="57"/>
      <c r="H2448" s="58"/>
    </row>
    <row r="2449" spans="2:8" ht="25.5">
      <c r="B2449" s="7" t="s">
        <v>2131</v>
      </c>
      <c r="C2449" s="8" t="s">
        <v>2132</v>
      </c>
      <c r="D2449" s="9" t="s">
        <v>15</v>
      </c>
      <c r="E2449" s="9" t="s">
        <v>16</v>
      </c>
      <c r="F2449" s="10">
        <v>1</v>
      </c>
      <c r="G2449" s="10">
        <v>14.14</v>
      </c>
      <c r="H2449" s="11">
        <f>F2449*G2449</f>
        <v>14.14</v>
      </c>
    </row>
    <row r="2450" spans="2:8" ht="25.5">
      <c r="B2450" s="7" t="s">
        <v>638</v>
      </c>
      <c r="C2450" s="8" t="s">
        <v>639</v>
      </c>
      <c r="D2450" s="9" t="s">
        <v>15</v>
      </c>
      <c r="E2450" s="9" t="s">
        <v>21</v>
      </c>
      <c r="F2450" s="10">
        <v>3.24</v>
      </c>
      <c r="G2450" s="10">
        <v>72.12</v>
      </c>
      <c r="H2450" s="11">
        <f>F2450*G2450</f>
        <v>233.66880000000003</v>
      </c>
    </row>
    <row r="2451" spans="2:8" ht="51">
      <c r="B2451" s="7" t="s">
        <v>642</v>
      </c>
      <c r="C2451" s="8" t="s">
        <v>643</v>
      </c>
      <c r="D2451" s="9" t="s">
        <v>15</v>
      </c>
      <c r="E2451" s="9" t="s">
        <v>59</v>
      </c>
      <c r="F2451" s="10">
        <v>0.49</v>
      </c>
      <c r="G2451" s="10">
        <v>560.44000000000005</v>
      </c>
      <c r="H2451" s="11">
        <f>F2451*G2451</f>
        <v>274.61560000000003</v>
      </c>
    </row>
    <row r="2452" spans="2:8" ht="38.25">
      <c r="B2452" s="7" t="s">
        <v>1318</v>
      </c>
      <c r="C2452" s="8" t="s">
        <v>1319</v>
      </c>
      <c r="D2452" s="9" t="s">
        <v>15</v>
      </c>
      <c r="E2452" s="9" t="s">
        <v>42</v>
      </c>
      <c r="F2452" s="10">
        <v>1.2</v>
      </c>
      <c r="G2452" s="10">
        <v>251.59</v>
      </c>
      <c r="H2452" s="11">
        <f>F2452*G2452</f>
        <v>301.90800000000002</v>
      </c>
    </row>
    <row r="2453" spans="2:8" ht="89.25">
      <c r="B2453" s="7" t="s">
        <v>494</v>
      </c>
      <c r="C2453" s="8" t="s">
        <v>495</v>
      </c>
      <c r="D2453" s="9" t="s">
        <v>15</v>
      </c>
      <c r="E2453" s="9" t="s">
        <v>21</v>
      </c>
      <c r="F2453" s="10">
        <v>14.4</v>
      </c>
      <c r="G2453" s="10">
        <v>78.98</v>
      </c>
      <c r="H2453" s="11">
        <f>F2453*G2453</f>
        <v>1137.3120000000001</v>
      </c>
    </row>
    <row r="2454" spans="2:8">
      <c r="B2454" s="6" t="s">
        <v>2160</v>
      </c>
      <c r="C2454" s="57" t="s">
        <v>2161</v>
      </c>
      <c r="D2454" s="57"/>
      <c r="E2454" s="57"/>
      <c r="F2454" s="57"/>
      <c r="G2454" s="57"/>
      <c r="H2454" s="58"/>
    </row>
    <row r="2455" spans="2:8" ht="25.5">
      <c r="B2455" s="7" t="s">
        <v>638</v>
      </c>
      <c r="C2455" s="8" t="s">
        <v>639</v>
      </c>
      <c r="D2455" s="9" t="s">
        <v>15</v>
      </c>
      <c r="E2455" s="9" t="s">
        <v>21</v>
      </c>
      <c r="F2455" s="10">
        <v>16.899999999999999</v>
      </c>
      <c r="G2455" s="10">
        <v>72.12</v>
      </c>
      <c r="H2455" s="11">
        <f>F2455*G2455</f>
        <v>1218.828</v>
      </c>
    </row>
    <row r="2456" spans="2:8" ht="51">
      <c r="B2456" s="7" t="s">
        <v>642</v>
      </c>
      <c r="C2456" s="8" t="s">
        <v>643</v>
      </c>
      <c r="D2456" s="9" t="s">
        <v>15</v>
      </c>
      <c r="E2456" s="9" t="s">
        <v>59</v>
      </c>
      <c r="F2456" s="10">
        <v>1.69</v>
      </c>
      <c r="G2456" s="10">
        <v>560.44000000000005</v>
      </c>
      <c r="H2456" s="11">
        <f>F2456*G2456</f>
        <v>947.14360000000011</v>
      </c>
    </row>
    <row r="2457" spans="2:8" ht="89.25">
      <c r="B2457" s="7" t="s">
        <v>494</v>
      </c>
      <c r="C2457" s="8" t="s">
        <v>495</v>
      </c>
      <c r="D2457" s="9" t="s">
        <v>15</v>
      </c>
      <c r="E2457" s="9" t="s">
        <v>21</v>
      </c>
      <c r="F2457" s="10">
        <v>5.2</v>
      </c>
      <c r="G2457" s="10">
        <v>78.98</v>
      </c>
      <c r="H2457" s="11">
        <f>F2457*G2457</f>
        <v>410.69600000000003</v>
      </c>
    </row>
    <row r="2458" spans="2:8" ht="25.5">
      <c r="B2458" s="7" t="s">
        <v>382</v>
      </c>
      <c r="C2458" s="8" t="s">
        <v>383</v>
      </c>
      <c r="D2458" s="9" t="s">
        <v>15</v>
      </c>
      <c r="E2458" s="9" t="s">
        <v>59</v>
      </c>
      <c r="F2458" s="10">
        <v>1.86</v>
      </c>
      <c r="G2458" s="10">
        <v>70.06</v>
      </c>
      <c r="H2458" s="11">
        <f>F2458*G2458</f>
        <v>130.3116</v>
      </c>
    </row>
    <row r="2459" spans="2:8">
      <c r="B2459" s="6" t="s">
        <v>2162</v>
      </c>
      <c r="C2459" s="57" t="s">
        <v>1899</v>
      </c>
      <c r="D2459" s="57"/>
      <c r="E2459" s="57"/>
      <c r="F2459" s="57"/>
      <c r="G2459" s="57"/>
      <c r="H2459" s="58"/>
    </row>
    <row r="2460" spans="2:8">
      <c r="B2460" s="6" t="s">
        <v>2163</v>
      </c>
      <c r="C2460" s="57" t="s">
        <v>757</v>
      </c>
      <c r="D2460" s="57"/>
      <c r="E2460" s="57"/>
      <c r="F2460" s="57"/>
      <c r="G2460" s="57"/>
      <c r="H2460" s="58"/>
    </row>
    <row r="2461" spans="2:8" ht="51">
      <c r="B2461" s="7" t="s">
        <v>801</v>
      </c>
      <c r="C2461" s="8" t="s">
        <v>802</v>
      </c>
      <c r="D2461" s="9" t="s">
        <v>15</v>
      </c>
      <c r="E2461" s="9" t="s">
        <v>42</v>
      </c>
      <c r="F2461" s="10">
        <v>31.2</v>
      </c>
      <c r="G2461" s="10">
        <v>59.89</v>
      </c>
      <c r="H2461" s="11">
        <f>F2461*G2461</f>
        <v>1868.568</v>
      </c>
    </row>
    <row r="2462" spans="2:8" ht="63.75">
      <c r="B2462" s="7" t="s">
        <v>815</v>
      </c>
      <c r="C2462" s="8" t="s">
        <v>816</v>
      </c>
      <c r="D2462" s="9" t="s">
        <v>15</v>
      </c>
      <c r="E2462" s="9" t="s">
        <v>42</v>
      </c>
      <c r="F2462" s="10">
        <v>6.06</v>
      </c>
      <c r="G2462" s="10">
        <v>39.229999999999997</v>
      </c>
      <c r="H2462" s="11">
        <f>F2462*G2462</f>
        <v>237.73379999999997</v>
      </c>
    </row>
    <row r="2463" spans="2:8" ht="63.75">
      <c r="B2463" s="7" t="s">
        <v>796</v>
      </c>
      <c r="C2463" s="8" t="s">
        <v>797</v>
      </c>
      <c r="D2463" s="9" t="s">
        <v>15</v>
      </c>
      <c r="E2463" s="9" t="s">
        <v>42</v>
      </c>
      <c r="F2463" s="10">
        <v>29.13</v>
      </c>
      <c r="G2463" s="10">
        <v>50.35</v>
      </c>
      <c r="H2463" s="11">
        <f>F2463*G2463</f>
        <v>1466.6955</v>
      </c>
    </row>
    <row r="2464" spans="2:8">
      <c r="B2464" s="6" t="s">
        <v>2164</v>
      </c>
      <c r="C2464" s="57" t="s">
        <v>2161</v>
      </c>
      <c r="D2464" s="57"/>
      <c r="E2464" s="57"/>
      <c r="F2464" s="57"/>
      <c r="G2464" s="57"/>
      <c r="H2464" s="58"/>
    </row>
    <row r="2465" spans="2:8" ht="25.5">
      <c r="B2465" s="7" t="s">
        <v>638</v>
      </c>
      <c r="C2465" s="8" t="s">
        <v>639</v>
      </c>
      <c r="D2465" s="9" t="s">
        <v>15</v>
      </c>
      <c r="E2465" s="9" t="s">
        <v>21</v>
      </c>
      <c r="F2465" s="10">
        <v>0.5</v>
      </c>
      <c r="G2465" s="10">
        <v>72.12</v>
      </c>
      <c r="H2465" s="11">
        <f>F2465*G2465</f>
        <v>36.06</v>
      </c>
    </row>
    <row r="2466" spans="2:8" ht="51">
      <c r="B2466" s="7" t="s">
        <v>642</v>
      </c>
      <c r="C2466" s="8" t="s">
        <v>643</v>
      </c>
      <c r="D2466" s="9" t="s">
        <v>15</v>
      </c>
      <c r="E2466" s="9" t="s">
        <v>59</v>
      </c>
      <c r="F2466" s="10">
        <v>0.05</v>
      </c>
      <c r="G2466" s="10">
        <v>560.44000000000005</v>
      </c>
      <c r="H2466" s="11">
        <f>F2466*G2466</f>
        <v>28.022000000000006</v>
      </c>
    </row>
    <row r="2467" spans="2:8" ht="89.25">
      <c r="B2467" s="7" t="s">
        <v>494</v>
      </c>
      <c r="C2467" s="8" t="s">
        <v>495</v>
      </c>
      <c r="D2467" s="9" t="s">
        <v>15</v>
      </c>
      <c r="E2467" s="9" t="s">
        <v>21</v>
      </c>
      <c r="F2467" s="10">
        <v>2.4</v>
      </c>
      <c r="G2467" s="10">
        <v>78.98</v>
      </c>
      <c r="H2467" s="11">
        <f>F2467*G2467</f>
        <v>189.55199999999999</v>
      </c>
    </row>
    <row r="2468" spans="2:8" ht="25.5">
      <c r="B2468" s="7" t="s">
        <v>382</v>
      </c>
      <c r="C2468" s="8" t="s">
        <v>383</v>
      </c>
      <c r="D2468" s="9" t="s">
        <v>15</v>
      </c>
      <c r="E2468" s="9" t="s">
        <v>59</v>
      </c>
      <c r="F2468" s="10">
        <v>0.35</v>
      </c>
      <c r="G2468" s="10">
        <v>70.06</v>
      </c>
      <c r="H2468" s="11">
        <f>F2468*G2468</f>
        <v>24.521000000000001</v>
      </c>
    </row>
    <row r="2469" spans="2:8">
      <c r="B2469" s="59" t="s">
        <v>2326</v>
      </c>
      <c r="C2469" s="60"/>
      <c r="D2469" s="60"/>
      <c r="E2469" s="60"/>
      <c r="F2469" s="60"/>
      <c r="G2469" s="61"/>
      <c r="H2469" s="13">
        <f>SUM(H2370:H2468)</f>
        <v>51372.403499999993</v>
      </c>
    </row>
    <row r="2470" spans="2:8">
      <c r="B2470" s="6" t="s">
        <v>2165</v>
      </c>
      <c r="C2470" s="57" t="s">
        <v>835</v>
      </c>
      <c r="D2470" s="57"/>
      <c r="E2470" s="57"/>
      <c r="F2470" s="57"/>
      <c r="G2470" s="57"/>
      <c r="H2470" s="58"/>
    </row>
    <row r="2471" spans="2:8">
      <c r="B2471" s="6" t="s">
        <v>2166</v>
      </c>
      <c r="C2471" s="57" t="s">
        <v>2167</v>
      </c>
      <c r="D2471" s="57"/>
      <c r="E2471" s="57"/>
      <c r="F2471" s="57"/>
      <c r="G2471" s="57"/>
      <c r="H2471" s="58"/>
    </row>
    <row r="2472" spans="2:8">
      <c r="B2472" s="6" t="s">
        <v>2168</v>
      </c>
      <c r="C2472" s="57" t="s">
        <v>2169</v>
      </c>
      <c r="D2472" s="57"/>
      <c r="E2472" s="57"/>
      <c r="F2472" s="57"/>
      <c r="G2472" s="57"/>
      <c r="H2472" s="58"/>
    </row>
    <row r="2473" spans="2:8" ht="25.5">
      <c r="B2473" s="7" t="s">
        <v>870</v>
      </c>
      <c r="C2473" s="8" t="s">
        <v>871</v>
      </c>
      <c r="D2473" s="9" t="s">
        <v>15</v>
      </c>
      <c r="E2473" s="9" t="s">
        <v>16</v>
      </c>
      <c r="F2473" s="10">
        <v>1</v>
      </c>
      <c r="G2473" s="10">
        <v>684.16</v>
      </c>
      <c r="H2473" s="11">
        <f>F2473*G2473</f>
        <v>684.16</v>
      </c>
    </row>
    <row r="2474" spans="2:8" ht="51">
      <c r="B2474" s="7" t="s">
        <v>882</v>
      </c>
      <c r="C2474" s="8" t="s">
        <v>883</v>
      </c>
      <c r="D2474" s="9" t="s">
        <v>15</v>
      </c>
      <c r="E2474" s="9" t="s">
        <v>42</v>
      </c>
      <c r="F2474" s="10">
        <v>45.7</v>
      </c>
      <c r="G2474" s="10">
        <v>230.27</v>
      </c>
      <c r="H2474" s="11">
        <f>F2474*G2474</f>
        <v>10523.339000000002</v>
      </c>
    </row>
    <row r="2475" spans="2:8" ht="25.5">
      <c r="B2475" s="7" t="s">
        <v>874</v>
      </c>
      <c r="C2475" s="8" t="s">
        <v>875</v>
      </c>
      <c r="D2475" s="9" t="s">
        <v>15</v>
      </c>
      <c r="E2475" s="9" t="s">
        <v>16</v>
      </c>
      <c r="F2475" s="10">
        <v>4</v>
      </c>
      <c r="G2475" s="10">
        <v>244.77</v>
      </c>
      <c r="H2475" s="11">
        <f>F2475*G2475</f>
        <v>979.08</v>
      </c>
    </row>
    <row r="2476" spans="2:8">
      <c r="B2476" s="6" t="s">
        <v>2170</v>
      </c>
      <c r="C2476" s="57" t="s">
        <v>898</v>
      </c>
      <c r="D2476" s="57"/>
      <c r="E2476" s="57"/>
      <c r="F2476" s="57"/>
      <c r="G2476" s="57"/>
      <c r="H2476" s="58"/>
    </row>
    <row r="2477" spans="2:8" ht="89.25">
      <c r="B2477" s="7" t="s">
        <v>878</v>
      </c>
      <c r="C2477" s="8" t="s">
        <v>879</v>
      </c>
      <c r="D2477" s="9" t="s">
        <v>15</v>
      </c>
      <c r="E2477" s="9" t="s">
        <v>16</v>
      </c>
      <c r="F2477" s="10">
        <v>2</v>
      </c>
      <c r="G2477" s="10">
        <v>1671.74</v>
      </c>
      <c r="H2477" s="11">
        <f>F2477*G2477</f>
        <v>3343.48</v>
      </c>
    </row>
    <row r="2478" spans="2:8">
      <c r="B2478" s="6" t="s">
        <v>2171</v>
      </c>
      <c r="C2478" s="57" t="s">
        <v>2172</v>
      </c>
      <c r="D2478" s="57"/>
      <c r="E2478" s="57"/>
      <c r="F2478" s="57"/>
      <c r="G2478" s="57"/>
      <c r="H2478" s="58"/>
    </row>
    <row r="2479" spans="2:8">
      <c r="B2479" s="6" t="s">
        <v>2173</v>
      </c>
      <c r="C2479" s="57" t="s">
        <v>2169</v>
      </c>
      <c r="D2479" s="57"/>
      <c r="E2479" s="57"/>
      <c r="F2479" s="57"/>
      <c r="G2479" s="57"/>
      <c r="H2479" s="58"/>
    </row>
    <row r="2480" spans="2:8" ht="51">
      <c r="B2480" s="7" t="s">
        <v>882</v>
      </c>
      <c r="C2480" s="8" t="s">
        <v>883</v>
      </c>
      <c r="D2480" s="9" t="s">
        <v>15</v>
      </c>
      <c r="E2480" s="9" t="s">
        <v>42</v>
      </c>
      <c r="F2480" s="10">
        <v>99.05</v>
      </c>
      <c r="G2480" s="10">
        <v>230.27</v>
      </c>
      <c r="H2480" s="11">
        <f>F2480*G2480</f>
        <v>22808.2435</v>
      </c>
    </row>
    <row r="2481" spans="2:8" ht="25.5">
      <c r="B2481" s="7" t="s">
        <v>874</v>
      </c>
      <c r="C2481" s="8" t="s">
        <v>875</v>
      </c>
      <c r="D2481" s="9" t="s">
        <v>15</v>
      </c>
      <c r="E2481" s="9" t="s">
        <v>16</v>
      </c>
      <c r="F2481" s="10">
        <v>6</v>
      </c>
      <c r="G2481" s="10">
        <v>244.77</v>
      </c>
      <c r="H2481" s="11">
        <f>F2481*G2481</f>
        <v>1468.6200000000001</v>
      </c>
    </row>
    <row r="2482" spans="2:8">
      <c r="B2482" s="6" t="s">
        <v>2174</v>
      </c>
      <c r="C2482" s="57" t="s">
        <v>2175</v>
      </c>
      <c r="D2482" s="57"/>
      <c r="E2482" s="57"/>
      <c r="F2482" s="57"/>
      <c r="G2482" s="57"/>
      <c r="H2482" s="58"/>
    </row>
    <row r="2483" spans="2:8" ht="89.25">
      <c r="B2483" s="7" t="s">
        <v>878</v>
      </c>
      <c r="C2483" s="8" t="s">
        <v>879</v>
      </c>
      <c r="D2483" s="9" t="s">
        <v>15</v>
      </c>
      <c r="E2483" s="9" t="s">
        <v>16</v>
      </c>
      <c r="F2483" s="10">
        <v>3</v>
      </c>
      <c r="G2483" s="10">
        <v>1671.74</v>
      </c>
      <c r="H2483" s="11">
        <f>F2483*G2483</f>
        <v>5015.22</v>
      </c>
    </row>
    <row r="2484" spans="2:8">
      <c r="B2484" s="59" t="s">
        <v>2326</v>
      </c>
      <c r="C2484" s="60"/>
      <c r="D2484" s="60"/>
      <c r="E2484" s="60"/>
      <c r="F2484" s="60"/>
      <c r="G2484" s="61"/>
      <c r="H2484" s="13">
        <f>SUM(H2473:H2483)</f>
        <v>44822.142500000009</v>
      </c>
    </row>
    <row r="2485" spans="2:8">
      <c r="B2485" s="6" t="s">
        <v>2176</v>
      </c>
      <c r="C2485" s="57" t="s">
        <v>956</v>
      </c>
      <c r="D2485" s="57"/>
      <c r="E2485" s="57"/>
      <c r="F2485" s="57"/>
      <c r="G2485" s="57"/>
      <c r="H2485" s="58"/>
    </row>
    <row r="2486" spans="2:8">
      <c r="B2486" s="6" t="s">
        <v>2177</v>
      </c>
      <c r="C2486" s="57" t="s">
        <v>960</v>
      </c>
      <c r="D2486" s="57"/>
      <c r="E2486" s="57"/>
      <c r="F2486" s="57"/>
      <c r="G2486" s="57"/>
      <c r="H2486" s="58"/>
    </row>
    <row r="2487" spans="2:8" ht="38.25">
      <c r="B2487" s="7" t="s">
        <v>2178</v>
      </c>
      <c r="C2487" s="8" t="s">
        <v>2179</v>
      </c>
      <c r="D2487" s="9" t="s">
        <v>15</v>
      </c>
      <c r="E2487" s="9" t="s">
        <v>16</v>
      </c>
      <c r="F2487" s="10">
        <v>4</v>
      </c>
      <c r="G2487" s="10">
        <v>108.46</v>
      </c>
      <c r="H2487" s="11">
        <f>F2487*G2487</f>
        <v>433.84</v>
      </c>
    </row>
    <row r="2488" spans="2:8" ht="51">
      <c r="B2488" s="7" t="s">
        <v>963</v>
      </c>
      <c r="C2488" s="8" t="s">
        <v>964</v>
      </c>
      <c r="D2488" s="9" t="s">
        <v>15</v>
      </c>
      <c r="E2488" s="9" t="s">
        <v>16</v>
      </c>
      <c r="F2488" s="10">
        <v>15</v>
      </c>
      <c r="G2488" s="10">
        <v>45.9</v>
      </c>
      <c r="H2488" s="11">
        <f>F2488*G2488</f>
        <v>688.5</v>
      </c>
    </row>
    <row r="2489" spans="2:8" ht="51">
      <c r="B2489" s="7" t="s">
        <v>2180</v>
      </c>
      <c r="C2489" s="8" t="s">
        <v>2181</v>
      </c>
      <c r="D2489" s="9" t="s">
        <v>15</v>
      </c>
      <c r="E2489" s="9" t="s">
        <v>16</v>
      </c>
      <c r="F2489" s="10">
        <v>4</v>
      </c>
      <c r="G2489" s="10">
        <v>38.299999999999997</v>
      </c>
      <c r="H2489" s="11">
        <f>F2489*G2489</f>
        <v>153.19999999999999</v>
      </c>
    </row>
    <row r="2490" spans="2:8">
      <c r="B2490" s="6" t="s">
        <v>2182</v>
      </c>
      <c r="C2490" s="57" t="s">
        <v>970</v>
      </c>
      <c r="D2490" s="57"/>
      <c r="E2490" s="57"/>
      <c r="F2490" s="57"/>
      <c r="G2490" s="57"/>
      <c r="H2490" s="58"/>
    </row>
    <row r="2491" spans="2:8" ht="51">
      <c r="B2491" s="7" t="s">
        <v>2183</v>
      </c>
      <c r="C2491" s="8" t="s">
        <v>2184</v>
      </c>
      <c r="D2491" s="9" t="s">
        <v>15</v>
      </c>
      <c r="E2491" s="9" t="s">
        <v>16</v>
      </c>
      <c r="F2491" s="10">
        <v>6</v>
      </c>
      <c r="G2491" s="10">
        <v>103.49</v>
      </c>
      <c r="H2491" s="11">
        <f>F2491*G2491</f>
        <v>620.93999999999994</v>
      </c>
    </row>
    <row r="2492" spans="2:8" ht="63.75">
      <c r="B2492" s="7" t="s">
        <v>975</v>
      </c>
      <c r="C2492" s="8" t="s">
        <v>976</v>
      </c>
      <c r="D2492" s="9" t="s">
        <v>15</v>
      </c>
      <c r="E2492" s="9" t="s">
        <v>16</v>
      </c>
      <c r="F2492" s="10">
        <v>17</v>
      </c>
      <c r="G2492" s="10">
        <v>41.26</v>
      </c>
      <c r="H2492" s="11">
        <f>F2492*G2492</f>
        <v>701.42</v>
      </c>
    </row>
    <row r="2493" spans="2:8" ht="51">
      <c r="B2493" s="7" t="s">
        <v>2185</v>
      </c>
      <c r="C2493" s="8" t="s">
        <v>2186</v>
      </c>
      <c r="D2493" s="9" t="s">
        <v>15</v>
      </c>
      <c r="E2493" s="9" t="s">
        <v>16</v>
      </c>
      <c r="F2493" s="10">
        <v>4</v>
      </c>
      <c r="G2493" s="10">
        <v>34.03</v>
      </c>
      <c r="H2493" s="11">
        <f>F2493*G2493</f>
        <v>136.12</v>
      </c>
    </row>
    <row r="2494" spans="2:8">
      <c r="B2494" s="6" t="s">
        <v>2187</v>
      </c>
      <c r="C2494" s="57" t="s">
        <v>984</v>
      </c>
      <c r="D2494" s="57"/>
      <c r="E2494" s="57"/>
      <c r="F2494" s="57"/>
      <c r="G2494" s="57"/>
      <c r="H2494" s="58"/>
    </row>
    <row r="2495" spans="2:8" ht="38.25">
      <c r="B2495" s="7" t="s">
        <v>985</v>
      </c>
      <c r="C2495" s="8" t="s">
        <v>986</v>
      </c>
      <c r="D2495" s="9" t="s">
        <v>15</v>
      </c>
      <c r="E2495" s="9" t="s">
        <v>42</v>
      </c>
      <c r="F2495" s="10">
        <v>11.8</v>
      </c>
      <c r="G2495" s="10">
        <v>90.38</v>
      </c>
      <c r="H2495" s="11">
        <f>F2495*G2495</f>
        <v>1066.4839999999999</v>
      </c>
    </row>
    <row r="2496" spans="2:8" ht="38.25">
      <c r="B2496" s="7" t="s">
        <v>989</v>
      </c>
      <c r="C2496" s="8" t="s">
        <v>990</v>
      </c>
      <c r="D2496" s="9" t="s">
        <v>15</v>
      </c>
      <c r="E2496" s="9" t="s">
        <v>42</v>
      </c>
      <c r="F2496" s="10">
        <v>863.8</v>
      </c>
      <c r="G2496" s="10">
        <v>23.3</v>
      </c>
      <c r="H2496" s="11">
        <f>F2496*G2496</f>
        <v>20126.54</v>
      </c>
    </row>
    <row r="2497" spans="2:8" ht="63.75">
      <c r="B2497" s="7" t="s">
        <v>993</v>
      </c>
      <c r="C2497" s="8" t="s">
        <v>994</v>
      </c>
      <c r="D2497" s="9" t="s">
        <v>15</v>
      </c>
      <c r="E2497" s="9" t="s">
        <v>42</v>
      </c>
      <c r="F2497" s="10">
        <v>7.5</v>
      </c>
      <c r="G2497" s="10">
        <v>9.19</v>
      </c>
      <c r="H2497" s="11">
        <f>F2497*G2497</f>
        <v>68.924999999999997</v>
      </c>
    </row>
    <row r="2498" spans="2:8" ht="63.75">
      <c r="B2498" s="7" t="s">
        <v>1005</v>
      </c>
      <c r="C2498" s="8" t="s">
        <v>1006</v>
      </c>
      <c r="D2498" s="9" t="s">
        <v>15</v>
      </c>
      <c r="E2498" s="9" t="s">
        <v>42</v>
      </c>
      <c r="F2498" s="10">
        <v>257</v>
      </c>
      <c r="G2498" s="10">
        <v>32.47</v>
      </c>
      <c r="H2498" s="11">
        <f>F2498*G2498</f>
        <v>8344.7899999999991</v>
      </c>
    </row>
    <row r="2499" spans="2:8">
      <c r="B2499" s="6" t="s">
        <v>2188</v>
      </c>
      <c r="C2499" s="57" t="s">
        <v>2189</v>
      </c>
      <c r="D2499" s="57"/>
      <c r="E2499" s="57"/>
      <c r="F2499" s="57"/>
      <c r="G2499" s="57"/>
      <c r="H2499" s="58"/>
    </row>
    <row r="2500" spans="2:8" ht="89.25">
      <c r="B2500" s="7" t="s">
        <v>2190</v>
      </c>
      <c r="C2500" s="8" t="s">
        <v>2191</v>
      </c>
      <c r="D2500" s="9" t="s">
        <v>15</v>
      </c>
      <c r="E2500" s="9" t="s">
        <v>16</v>
      </c>
      <c r="F2500" s="10">
        <v>107</v>
      </c>
      <c r="G2500" s="10">
        <v>263.57</v>
      </c>
      <c r="H2500" s="11">
        <f t="shared" ref="H2500:H2506" si="99">F2500*G2500</f>
        <v>28201.989999999998</v>
      </c>
    </row>
    <row r="2501" spans="2:8" ht="63.75">
      <c r="B2501" s="7" t="s">
        <v>2192</v>
      </c>
      <c r="C2501" s="8" t="s">
        <v>2193</v>
      </c>
      <c r="D2501" s="9" t="s">
        <v>15</v>
      </c>
      <c r="E2501" s="9" t="s">
        <v>16</v>
      </c>
      <c r="F2501" s="10">
        <v>31</v>
      </c>
      <c r="G2501" s="10">
        <v>792.83</v>
      </c>
      <c r="H2501" s="11">
        <f t="shared" si="99"/>
        <v>24577.73</v>
      </c>
    </row>
    <row r="2502" spans="2:8" ht="63.75">
      <c r="B2502" s="7" t="s">
        <v>2194</v>
      </c>
      <c r="C2502" s="8" t="s">
        <v>2195</v>
      </c>
      <c r="D2502" s="9" t="s">
        <v>15</v>
      </c>
      <c r="E2502" s="9" t="s">
        <v>16</v>
      </c>
      <c r="F2502" s="10">
        <v>32</v>
      </c>
      <c r="G2502" s="10">
        <v>1715.36</v>
      </c>
      <c r="H2502" s="11">
        <f t="shared" si="99"/>
        <v>54891.519999999997</v>
      </c>
    </row>
    <row r="2503" spans="2:8" ht="63.75">
      <c r="B2503" s="7" t="s">
        <v>2196</v>
      </c>
      <c r="C2503" s="8" t="s">
        <v>2197</v>
      </c>
      <c r="D2503" s="9" t="s">
        <v>15</v>
      </c>
      <c r="E2503" s="9" t="s">
        <v>16</v>
      </c>
      <c r="F2503" s="10">
        <v>20</v>
      </c>
      <c r="G2503" s="10">
        <v>229.02</v>
      </c>
      <c r="H2503" s="11">
        <f t="shared" si="99"/>
        <v>4580.4000000000005</v>
      </c>
    </row>
    <row r="2504" spans="2:8" ht="76.5">
      <c r="B2504" s="7" t="s">
        <v>2198</v>
      </c>
      <c r="C2504" s="8" t="s">
        <v>2199</v>
      </c>
      <c r="D2504" s="9" t="s">
        <v>15</v>
      </c>
      <c r="E2504" s="9" t="s">
        <v>16</v>
      </c>
      <c r="F2504" s="10">
        <v>22</v>
      </c>
      <c r="G2504" s="10">
        <v>387.8</v>
      </c>
      <c r="H2504" s="11">
        <f t="shared" si="99"/>
        <v>8531.6</v>
      </c>
    </row>
    <row r="2505" spans="2:8" ht="63.75">
      <c r="B2505" s="7" t="s">
        <v>2200</v>
      </c>
      <c r="C2505" s="8" t="s">
        <v>2201</v>
      </c>
      <c r="D2505" s="9" t="s">
        <v>15</v>
      </c>
      <c r="E2505" s="9" t="s">
        <v>16</v>
      </c>
      <c r="F2505" s="10">
        <v>31</v>
      </c>
      <c r="G2505" s="10">
        <v>215.13</v>
      </c>
      <c r="H2505" s="11">
        <f t="shared" si="99"/>
        <v>6669.03</v>
      </c>
    </row>
    <row r="2506" spans="2:8" ht="25.5">
      <c r="B2506" s="7" t="s">
        <v>2202</v>
      </c>
      <c r="C2506" s="8" t="s">
        <v>2203</v>
      </c>
      <c r="D2506" s="9" t="s">
        <v>15</v>
      </c>
      <c r="E2506" s="9" t="s">
        <v>16</v>
      </c>
      <c r="F2506" s="10">
        <v>8</v>
      </c>
      <c r="G2506" s="10">
        <v>88.1</v>
      </c>
      <c r="H2506" s="11">
        <f t="shared" si="99"/>
        <v>704.8</v>
      </c>
    </row>
    <row r="2507" spans="2:8">
      <c r="B2507" s="6" t="s">
        <v>2204</v>
      </c>
      <c r="C2507" s="57" t="s">
        <v>2205</v>
      </c>
      <c r="D2507" s="57"/>
      <c r="E2507" s="57"/>
      <c r="F2507" s="57"/>
      <c r="G2507" s="57"/>
      <c r="H2507" s="58"/>
    </row>
    <row r="2508" spans="2:8" ht="89.25">
      <c r="B2508" s="7" t="s">
        <v>2190</v>
      </c>
      <c r="C2508" s="8" t="s">
        <v>2191</v>
      </c>
      <c r="D2508" s="9" t="s">
        <v>15</v>
      </c>
      <c r="E2508" s="9" t="s">
        <v>16</v>
      </c>
      <c r="F2508" s="10">
        <v>42</v>
      </c>
      <c r="G2508" s="10">
        <v>263.57</v>
      </c>
      <c r="H2508" s="11">
        <f>F2508*G2508</f>
        <v>11069.94</v>
      </c>
    </row>
    <row r="2509" spans="2:8" ht="25.5">
      <c r="B2509" s="7" t="s">
        <v>2206</v>
      </c>
      <c r="C2509" s="8" t="s">
        <v>2207</v>
      </c>
      <c r="D2509" s="9" t="s">
        <v>15</v>
      </c>
      <c r="E2509" s="9" t="s">
        <v>16</v>
      </c>
      <c r="F2509" s="10">
        <v>42</v>
      </c>
      <c r="G2509" s="10">
        <v>240.56</v>
      </c>
      <c r="H2509" s="11">
        <f>F2509*G2509</f>
        <v>10103.52</v>
      </c>
    </row>
    <row r="2510" spans="2:8" ht="25.5">
      <c r="B2510" s="7" t="s">
        <v>2202</v>
      </c>
      <c r="C2510" s="8" t="s">
        <v>2203</v>
      </c>
      <c r="D2510" s="9" t="s">
        <v>15</v>
      </c>
      <c r="E2510" s="9" t="s">
        <v>16</v>
      </c>
      <c r="F2510" s="10">
        <v>8</v>
      </c>
      <c r="G2510" s="10">
        <v>88.1</v>
      </c>
      <c r="H2510" s="11">
        <f>F2510*G2510</f>
        <v>704.8</v>
      </c>
    </row>
    <row r="2511" spans="2:8">
      <c r="B2511" s="6" t="s">
        <v>2208</v>
      </c>
      <c r="C2511" s="57" t="s">
        <v>2209</v>
      </c>
      <c r="D2511" s="57"/>
      <c r="E2511" s="57"/>
      <c r="F2511" s="57"/>
      <c r="G2511" s="57"/>
      <c r="H2511" s="58"/>
    </row>
    <row r="2512" spans="2:8" ht="25.5">
      <c r="B2512" s="7" t="s">
        <v>2210</v>
      </c>
      <c r="C2512" s="8" t="s">
        <v>2211</v>
      </c>
      <c r="D2512" s="9" t="s">
        <v>15</v>
      </c>
      <c r="E2512" s="9" t="s">
        <v>42</v>
      </c>
      <c r="F2512" s="10">
        <v>12</v>
      </c>
      <c r="G2512" s="10">
        <v>37.32</v>
      </c>
      <c r="H2512" s="11">
        <f t="shared" ref="H2512:H2521" si="100">F2512*G2512</f>
        <v>447.84000000000003</v>
      </c>
    </row>
    <row r="2513" spans="2:8" ht="25.5">
      <c r="B2513" s="7" t="s">
        <v>2212</v>
      </c>
      <c r="C2513" s="8" t="s">
        <v>2213</v>
      </c>
      <c r="D2513" s="9" t="s">
        <v>15</v>
      </c>
      <c r="E2513" s="9" t="s">
        <v>42</v>
      </c>
      <c r="F2513" s="10">
        <v>12</v>
      </c>
      <c r="G2513" s="10">
        <v>62.75</v>
      </c>
      <c r="H2513" s="11">
        <f t="shared" si="100"/>
        <v>753</v>
      </c>
    </row>
    <row r="2514" spans="2:8" ht="25.5">
      <c r="B2514" s="7" t="s">
        <v>2214</v>
      </c>
      <c r="C2514" s="8" t="s">
        <v>2215</v>
      </c>
      <c r="D2514" s="9" t="s">
        <v>15</v>
      </c>
      <c r="E2514" s="9" t="s">
        <v>42</v>
      </c>
      <c r="F2514" s="10">
        <v>15.6</v>
      </c>
      <c r="G2514" s="10">
        <v>98.34</v>
      </c>
      <c r="H2514" s="11">
        <f t="shared" si="100"/>
        <v>1534.104</v>
      </c>
    </row>
    <row r="2515" spans="2:8" ht="51">
      <c r="B2515" s="7" t="s">
        <v>1045</v>
      </c>
      <c r="C2515" s="8" t="s">
        <v>1046</v>
      </c>
      <c r="D2515" s="9" t="s">
        <v>15</v>
      </c>
      <c r="E2515" s="9" t="s">
        <v>42</v>
      </c>
      <c r="F2515" s="10">
        <v>1896.7</v>
      </c>
      <c r="G2515" s="10">
        <v>3.9</v>
      </c>
      <c r="H2515" s="11">
        <f t="shared" si="100"/>
        <v>7397.13</v>
      </c>
    </row>
    <row r="2516" spans="2:8" ht="51">
      <c r="B2516" s="7" t="s">
        <v>1047</v>
      </c>
      <c r="C2516" s="8" t="s">
        <v>1048</v>
      </c>
      <c r="D2516" s="9" t="s">
        <v>15</v>
      </c>
      <c r="E2516" s="9" t="s">
        <v>42</v>
      </c>
      <c r="F2516" s="10">
        <v>5021.1000000000004</v>
      </c>
      <c r="G2516" s="10">
        <v>5.69</v>
      </c>
      <c r="H2516" s="11">
        <f t="shared" si="100"/>
        <v>28570.059000000005</v>
      </c>
    </row>
    <row r="2517" spans="2:8" ht="51">
      <c r="B2517" s="7" t="s">
        <v>1049</v>
      </c>
      <c r="C2517" s="8" t="s">
        <v>1050</v>
      </c>
      <c r="D2517" s="9" t="s">
        <v>15</v>
      </c>
      <c r="E2517" s="9" t="s">
        <v>42</v>
      </c>
      <c r="F2517" s="10">
        <v>2667</v>
      </c>
      <c r="G2517" s="10">
        <v>6.76</v>
      </c>
      <c r="H2517" s="11">
        <f t="shared" si="100"/>
        <v>18028.919999999998</v>
      </c>
    </row>
    <row r="2518" spans="2:8" ht="51">
      <c r="B2518" s="7" t="s">
        <v>1051</v>
      </c>
      <c r="C2518" s="8" t="s">
        <v>1052</v>
      </c>
      <c r="D2518" s="9" t="s">
        <v>15</v>
      </c>
      <c r="E2518" s="9" t="s">
        <v>42</v>
      </c>
      <c r="F2518" s="10">
        <v>851</v>
      </c>
      <c r="G2518" s="10">
        <v>7.31</v>
      </c>
      <c r="H2518" s="11">
        <f t="shared" si="100"/>
        <v>6220.8099999999995</v>
      </c>
    </row>
    <row r="2519" spans="2:8" ht="51">
      <c r="B2519" s="7" t="s">
        <v>2216</v>
      </c>
      <c r="C2519" s="8" t="s">
        <v>2217</v>
      </c>
      <c r="D2519" s="9" t="s">
        <v>15</v>
      </c>
      <c r="E2519" s="9" t="s">
        <v>42</v>
      </c>
      <c r="F2519" s="10">
        <v>2906.2</v>
      </c>
      <c r="G2519" s="10">
        <v>11.42</v>
      </c>
      <c r="H2519" s="11">
        <f t="shared" si="100"/>
        <v>33188.803999999996</v>
      </c>
    </row>
    <row r="2520" spans="2:8" ht="51">
      <c r="B2520" s="7" t="s">
        <v>1053</v>
      </c>
      <c r="C2520" s="8" t="s">
        <v>1054</v>
      </c>
      <c r="D2520" s="9" t="s">
        <v>15</v>
      </c>
      <c r="E2520" s="9" t="s">
        <v>42</v>
      </c>
      <c r="F2520" s="10">
        <v>3008</v>
      </c>
      <c r="G2520" s="10">
        <v>17.350000000000001</v>
      </c>
      <c r="H2520" s="11">
        <f t="shared" si="100"/>
        <v>52188.800000000003</v>
      </c>
    </row>
    <row r="2521" spans="2:8" ht="51">
      <c r="B2521" s="7" t="s">
        <v>1061</v>
      </c>
      <c r="C2521" s="8" t="s">
        <v>1062</v>
      </c>
      <c r="D2521" s="9" t="s">
        <v>15</v>
      </c>
      <c r="E2521" s="9" t="s">
        <v>42</v>
      </c>
      <c r="F2521" s="10">
        <v>59</v>
      </c>
      <c r="G2521" s="10">
        <v>122.92</v>
      </c>
      <c r="H2521" s="11">
        <f t="shared" si="100"/>
        <v>7252.28</v>
      </c>
    </row>
    <row r="2522" spans="2:8">
      <c r="B2522" s="6" t="s">
        <v>2218</v>
      </c>
      <c r="C2522" s="57" t="s">
        <v>2219</v>
      </c>
      <c r="D2522" s="57"/>
      <c r="E2522" s="57"/>
      <c r="F2522" s="57"/>
      <c r="G2522" s="57"/>
      <c r="H2522" s="58"/>
    </row>
    <row r="2523" spans="2:8" ht="25.5">
      <c r="B2523" s="7" t="s">
        <v>1067</v>
      </c>
      <c r="C2523" s="8" t="s">
        <v>1068</v>
      </c>
      <c r="D2523" s="9" t="s">
        <v>15</v>
      </c>
      <c r="E2523" s="9" t="s">
        <v>16</v>
      </c>
      <c r="F2523" s="10">
        <v>5</v>
      </c>
      <c r="G2523" s="10">
        <v>64.25</v>
      </c>
      <c r="H2523" s="11">
        <f>F2523*G2523</f>
        <v>321.25</v>
      </c>
    </row>
    <row r="2524" spans="2:8">
      <c r="B2524" s="7" t="s">
        <v>777</v>
      </c>
      <c r="C2524" s="8" t="s">
        <v>778</v>
      </c>
      <c r="D2524" s="9" t="s">
        <v>15</v>
      </c>
      <c r="E2524" s="9" t="s">
        <v>59</v>
      </c>
      <c r="F2524" s="10">
        <v>0.04</v>
      </c>
      <c r="G2524" s="10">
        <v>146.33000000000001</v>
      </c>
      <c r="H2524" s="11">
        <f>F2524*G2524</f>
        <v>5.8532000000000002</v>
      </c>
    </row>
    <row r="2525" spans="2:8" ht="25.5">
      <c r="B2525" s="7" t="s">
        <v>2220</v>
      </c>
      <c r="C2525" s="8" t="s">
        <v>2221</v>
      </c>
      <c r="D2525" s="9" t="s">
        <v>15</v>
      </c>
      <c r="E2525" s="9" t="s">
        <v>16</v>
      </c>
      <c r="F2525" s="10">
        <v>5</v>
      </c>
      <c r="G2525" s="10">
        <v>118.3</v>
      </c>
      <c r="H2525" s="11">
        <f>F2525*G2525</f>
        <v>591.5</v>
      </c>
    </row>
    <row r="2526" spans="2:8">
      <c r="B2526" s="6" t="s">
        <v>2222</v>
      </c>
      <c r="C2526" s="57" t="s">
        <v>1078</v>
      </c>
      <c r="D2526" s="57"/>
      <c r="E2526" s="57"/>
      <c r="F2526" s="57"/>
      <c r="G2526" s="57"/>
      <c r="H2526" s="58"/>
    </row>
    <row r="2527" spans="2:8" ht="76.5">
      <c r="B2527" s="7" t="s">
        <v>2223</v>
      </c>
      <c r="C2527" s="8" t="s">
        <v>2224</v>
      </c>
      <c r="D2527" s="9" t="s">
        <v>15</v>
      </c>
      <c r="E2527" s="9" t="s">
        <v>42</v>
      </c>
      <c r="F2527" s="10">
        <v>37.1</v>
      </c>
      <c r="G2527" s="10">
        <v>44.98</v>
      </c>
      <c r="H2527" s="11">
        <f>F2527*G2527</f>
        <v>1668.758</v>
      </c>
    </row>
    <row r="2528" spans="2:8" ht="89.25">
      <c r="B2528" s="7" t="s">
        <v>2225</v>
      </c>
      <c r="C2528" s="8" t="s">
        <v>2226</v>
      </c>
      <c r="D2528" s="9" t="s">
        <v>15</v>
      </c>
      <c r="E2528" s="9" t="s">
        <v>42</v>
      </c>
      <c r="F2528" s="10">
        <v>119.3</v>
      </c>
      <c r="G2528" s="10">
        <v>49.65</v>
      </c>
      <c r="H2528" s="11">
        <f>F2528*G2528</f>
        <v>5923.2449999999999</v>
      </c>
    </row>
    <row r="2529" spans="2:8" ht="76.5">
      <c r="B2529" s="7" t="s">
        <v>1079</v>
      </c>
      <c r="C2529" s="8" t="s">
        <v>1080</v>
      </c>
      <c r="D2529" s="9" t="s">
        <v>15</v>
      </c>
      <c r="E2529" s="9" t="s">
        <v>42</v>
      </c>
      <c r="F2529" s="10">
        <v>292</v>
      </c>
      <c r="G2529" s="10">
        <v>50.17</v>
      </c>
      <c r="H2529" s="11">
        <f>F2529*G2529</f>
        <v>14649.640000000001</v>
      </c>
    </row>
    <row r="2530" spans="2:8" ht="76.5">
      <c r="B2530" s="7" t="s">
        <v>2227</v>
      </c>
      <c r="C2530" s="8" t="s">
        <v>2228</v>
      </c>
      <c r="D2530" s="9" t="s">
        <v>15</v>
      </c>
      <c r="E2530" s="9" t="s">
        <v>42</v>
      </c>
      <c r="F2530" s="10">
        <v>16.2</v>
      </c>
      <c r="G2530" s="10">
        <v>72.27</v>
      </c>
      <c r="H2530" s="11">
        <f>F2530*G2530</f>
        <v>1170.7739999999999</v>
      </c>
    </row>
    <row r="2531" spans="2:8">
      <c r="B2531" s="6" t="s">
        <v>2229</v>
      </c>
      <c r="C2531" s="57" t="s">
        <v>1090</v>
      </c>
      <c r="D2531" s="57"/>
      <c r="E2531" s="57"/>
      <c r="F2531" s="57"/>
      <c r="G2531" s="57"/>
      <c r="H2531" s="58"/>
    </row>
    <row r="2532" spans="2:8" ht="38.25">
      <c r="B2532" s="7" t="s">
        <v>2230</v>
      </c>
      <c r="C2532" s="8" t="s">
        <v>2231</v>
      </c>
      <c r="D2532" s="9" t="s">
        <v>15</v>
      </c>
      <c r="E2532" s="9" t="s">
        <v>16</v>
      </c>
      <c r="F2532" s="10">
        <v>33</v>
      </c>
      <c r="G2532" s="10">
        <v>20.6</v>
      </c>
      <c r="H2532" s="11">
        <f t="shared" ref="H2532:H2540" si="101">F2532*G2532</f>
        <v>679.80000000000007</v>
      </c>
    </row>
    <row r="2533" spans="2:8" ht="38.25">
      <c r="B2533" s="7" t="s">
        <v>1095</v>
      </c>
      <c r="C2533" s="8" t="s">
        <v>1096</v>
      </c>
      <c r="D2533" s="9" t="s">
        <v>15</v>
      </c>
      <c r="E2533" s="9" t="s">
        <v>16</v>
      </c>
      <c r="F2533" s="10">
        <v>18</v>
      </c>
      <c r="G2533" s="10">
        <v>20.6</v>
      </c>
      <c r="H2533" s="11">
        <f t="shared" si="101"/>
        <v>370.8</v>
      </c>
    </row>
    <row r="2534" spans="2:8" ht="38.25">
      <c r="B2534" s="7" t="s">
        <v>1097</v>
      </c>
      <c r="C2534" s="8" t="s">
        <v>1098</v>
      </c>
      <c r="D2534" s="9" t="s">
        <v>15</v>
      </c>
      <c r="E2534" s="9" t="s">
        <v>16</v>
      </c>
      <c r="F2534" s="10">
        <v>7</v>
      </c>
      <c r="G2534" s="10">
        <v>24.6</v>
      </c>
      <c r="H2534" s="11">
        <f t="shared" si="101"/>
        <v>172.20000000000002</v>
      </c>
    </row>
    <row r="2535" spans="2:8" ht="38.25">
      <c r="B2535" s="7" t="s">
        <v>2232</v>
      </c>
      <c r="C2535" s="8" t="s">
        <v>2233</v>
      </c>
      <c r="D2535" s="9" t="s">
        <v>15</v>
      </c>
      <c r="E2535" s="9" t="s">
        <v>16</v>
      </c>
      <c r="F2535" s="10">
        <v>48</v>
      </c>
      <c r="G2535" s="10">
        <v>23.84</v>
      </c>
      <c r="H2535" s="11">
        <f t="shared" si="101"/>
        <v>1144.32</v>
      </c>
    </row>
    <row r="2536" spans="2:8" ht="38.25">
      <c r="B2536" s="7" t="s">
        <v>1101</v>
      </c>
      <c r="C2536" s="8" t="s">
        <v>1102</v>
      </c>
      <c r="D2536" s="9" t="s">
        <v>15</v>
      </c>
      <c r="E2536" s="9" t="s">
        <v>16</v>
      </c>
      <c r="F2536" s="10">
        <v>69</v>
      </c>
      <c r="G2536" s="10">
        <v>20.079999999999998</v>
      </c>
      <c r="H2536" s="11">
        <f t="shared" si="101"/>
        <v>1385.52</v>
      </c>
    </row>
    <row r="2537" spans="2:8" ht="38.25">
      <c r="B2537" s="7" t="s">
        <v>2234</v>
      </c>
      <c r="C2537" s="8" t="s">
        <v>2235</v>
      </c>
      <c r="D2537" s="9" t="s">
        <v>15</v>
      </c>
      <c r="E2537" s="9" t="s">
        <v>16</v>
      </c>
      <c r="F2537" s="10">
        <v>48</v>
      </c>
      <c r="G2537" s="10">
        <v>19.66</v>
      </c>
      <c r="H2537" s="11">
        <f t="shared" si="101"/>
        <v>943.68000000000006</v>
      </c>
    </row>
    <row r="2538" spans="2:8" ht="51">
      <c r="B2538" s="7" t="s">
        <v>856</v>
      </c>
      <c r="C2538" s="8" t="s">
        <v>857</v>
      </c>
      <c r="D2538" s="9" t="s">
        <v>15</v>
      </c>
      <c r="E2538" s="9" t="s">
        <v>16</v>
      </c>
      <c r="F2538" s="10">
        <v>18</v>
      </c>
      <c r="G2538" s="10">
        <v>23.97</v>
      </c>
      <c r="H2538" s="11">
        <f t="shared" si="101"/>
        <v>431.46</v>
      </c>
    </row>
    <row r="2539" spans="2:8" ht="51">
      <c r="B2539" s="7" t="s">
        <v>2236</v>
      </c>
      <c r="C2539" s="8" t="s">
        <v>2237</v>
      </c>
      <c r="D2539" s="9" t="s">
        <v>15</v>
      </c>
      <c r="E2539" s="9" t="s">
        <v>16</v>
      </c>
      <c r="F2539" s="10">
        <v>35</v>
      </c>
      <c r="G2539" s="10">
        <v>36.39</v>
      </c>
      <c r="H2539" s="11">
        <f t="shared" si="101"/>
        <v>1273.6500000000001</v>
      </c>
    </row>
    <row r="2540" spans="2:8" ht="63.75">
      <c r="B2540" s="7" t="s">
        <v>1113</v>
      </c>
      <c r="C2540" s="8" t="s">
        <v>1114</v>
      </c>
      <c r="D2540" s="9" t="s">
        <v>15</v>
      </c>
      <c r="E2540" s="9" t="s">
        <v>16</v>
      </c>
      <c r="F2540" s="10">
        <v>1</v>
      </c>
      <c r="G2540" s="10">
        <v>46.69</v>
      </c>
      <c r="H2540" s="11">
        <f t="shared" si="101"/>
        <v>46.69</v>
      </c>
    </row>
    <row r="2541" spans="2:8">
      <c r="B2541" s="6" t="s">
        <v>2238</v>
      </c>
      <c r="C2541" s="57" t="s">
        <v>2239</v>
      </c>
      <c r="D2541" s="57"/>
      <c r="E2541" s="57"/>
      <c r="F2541" s="57"/>
      <c r="G2541" s="57"/>
      <c r="H2541" s="58"/>
    </row>
    <row r="2542" spans="2:8" ht="38.25">
      <c r="B2542" s="7" t="s">
        <v>2240</v>
      </c>
      <c r="C2542" s="8" t="s">
        <v>2241</v>
      </c>
      <c r="D2542" s="9" t="s">
        <v>15</v>
      </c>
      <c r="E2542" s="9" t="s">
        <v>16</v>
      </c>
      <c r="F2542" s="10">
        <v>6</v>
      </c>
      <c r="G2542" s="10">
        <v>90.9</v>
      </c>
      <c r="H2542" s="11">
        <f t="shared" ref="H2542:H2558" si="102">F2542*G2542</f>
        <v>545.40000000000009</v>
      </c>
    </row>
    <row r="2543" spans="2:8" ht="38.25">
      <c r="B2543" s="7" t="s">
        <v>2242</v>
      </c>
      <c r="C2543" s="8" t="s">
        <v>2243</v>
      </c>
      <c r="D2543" s="9" t="s">
        <v>15</v>
      </c>
      <c r="E2543" s="9" t="s">
        <v>16</v>
      </c>
      <c r="F2543" s="10">
        <v>1</v>
      </c>
      <c r="G2543" s="10">
        <v>4876.88</v>
      </c>
      <c r="H2543" s="11">
        <f t="shared" si="102"/>
        <v>4876.88</v>
      </c>
    </row>
    <row r="2544" spans="2:8" ht="38.25">
      <c r="B2544" s="7" t="s">
        <v>2244</v>
      </c>
      <c r="C2544" s="8" t="s">
        <v>2245</v>
      </c>
      <c r="D2544" s="9" t="s">
        <v>15</v>
      </c>
      <c r="E2544" s="9" t="s">
        <v>16</v>
      </c>
      <c r="F2544" s="10">
        <v>1</v>
      </c>
      <c r="G2544" s="10">
        <v>4864.79</v>
      </c>
      <c r="H2544" s="11">
        <f t="shared" si="102"/>
        <v>4864.79</v>
      </c>
    </row>
    <row r="2545" spans="2:8" ht="51">
      <c r="B2545" s="7" t="s">
        <v>2246</v>
      </c>
      <c r="C2545" s="8" t="s">
        <v>2247</v>
      </c>
      <c r="D2545" s="9" t="s">
        <v>15</v>
      </c>
      <c r="E2545" s="9" t="s">
        <v>16</v>
      </c>
      <c r="F2545" s="10">
        <v>3</v>
      </c>
      <c r="G2545" s="10">
        <v>3703.74</v>
      </c>
      <c r="H2545" s="11">
        <f t="shared" si="102"/>
        <v>11111.22</v>
      </c>
    </row>
    <row r="2546" spans="2:8" ht="51">
      <c r="B2546" s="7" t="s">
        <v>2248</v>
      </c>
      <c r="C2546" s="8" t="s">
        <v>2249</v>
      </c>
      <c r="D2546" s="9" t="s">
        <v>15</v>
      </c>
      <c r="E2546" s="9" t="s">
        <v>16</v>
      </c>
      <c r="F2546" s="10">
        <v>2</v>
      </c>
      <c r="G2546" s="10">
        <v>3100.77</v>
      </c>
      <c r="H2546" s="11">
        <f t="shared" si="102"/>
        <v>6201.54</v>
      </c>
    </row>
    <row r="2547" spans="2:8" ht="51">
      <c r="B2547" s="7" t="s">
        <v>2250</v>
      </c>
      <c r="C2547" s="8" t="s">
        <v>2251</v>
      </c>
      <c r="D2547" s="9" t="s">
        <v>15</v>
      </c>
      <c r="E2547" s="9" t="s">
        <v>16</v>
      </c>
      <c r="F2547" s="10">
        <v>1</v>
      </c>
      <c r="G2547" s="10">
        <v>4763.1899999999996</v>
      </c>
      <c r="H2547" s="11">
        <f t="shared" si="102"/>
        <v>4763.1899999999996</v>
      </c>
    </row>
    <row r="2548" spans="2:8" ht="51">
      <c r="B2548" s="7" t="s">
        <v>2252</v>
      </c>
      <c r="C2548" s="8" t="s">
        <v>2253</v>
      </c>
      <c r="D2548" s="9" t="s">
        <v>15</v>
      </c>
      <c r="E2548" s="9" t="s">
        <v>16</v>
      </c>
      <c r="F2548" s="10">
        <v>1</v>
      </c>
      <c r="G2548" s="10">
        <v>14863.96</v>
      </c>
      <c r="H2548" s="11">
        <f t="shared" si="102"/>
        <v>14863.96</v>
      </c>
    </row>
    <row r="2549" spans="2:8" ht="38.25">
      <c r="B2549" s="7" t="s">
        <v>2254</v>
      </c>
      <c r="C2549" s="8" t="s">
        <v>2255</v>
      </c>
      <c r="D2549" s="9" t="s">
        <v>15</v>
      </c>
      <c r="E2549" s="9" t="s">
        <v>16</v>
      </c>
      <c r="F2549" s="10">
        <v>1</v>
      </c>
      <c r="G2549" s="10">
        <v>14777.6</v>
      </c>
      <c r="H2549" s="11">
        <f t="shared" si="102"/>
        <v>14777.6</v>
      </c>
    </row>
    <row r="2550" spans="2:8" ht="38.25">
      <c r="B2550" s="7" t="s">
        <v>2256</v>
      </c>
      <c r="C2550" s="8" t="s">
        <v>2257</v>
      </c>
      <c r="D2550" s="9" t="s">
        <v>15</v>
      </c>
      <c r="E2550" s="9" t="s">
        <v>16</v>
      </c>
      <c r="F2550" s="10">
        <v>1</v>
      </c>
      <c r="G2550" s="10">
        <v>431.41</v>
      </c>
      <c r="H2550" s="11">
        <f t="shared" si="102"/>
        <v>431.41</v>
      </c>
    </row>
    <row r="2551" spans="2:8" ht="38.25">
      <c r="B2551" s="7" t="s">
        <v>2258</v>
      </c>
      <c r="C2551" s="8" t="s">
        <v>2259</v>
      </c>
      <c r="D2551" s="9" t="s">
        <v>15</v>
      </c>
      <c r="E2551" s="9" t="s">
        <v>16</v>
      </c>
      <c r="F2551" s="10">
        <v>15</v>
      </c>
      <c r="G2551" s="10">
        <v>1199.23</v>
      </c>
      <c r="H2551" s="11">
        <f t="shared" si="102"/>
        <v>17988.45</v>
      </c>
    </row>
    <row r="2552" spans="2:8" ht="38.25">
      <c r="B2552" s="7" t="s">
        <v>2260</v>
      </c>
      <c r="C2552" s="8" t="s">
        <v>2261</v>
      </c>
      <c r="D2552" s="9" t="s">
        <v>15</v>
      </c>
      <c r="E2552" s="9" t="s">
        <v>16</v>
      </c>
      <c r="F2552" s="10">
        <v>2</v>
      </c>
      <c r="G2552" s="10">
        <v>741.01</v>
      </c>
      <c r="H2552" s="11">
        <f t="shared" si="102"/>
        <v>1482.02</v>
      </c>
    </row>
    <row r="2553" spans="2:8" ht="38.25">
      <c r="B2553" s="7" t="s">
        <v>2262</v>
      </c>
      <c r="C2553" s="8" t="s">
        <v>2263</v>
      </c>
      <c r="D2553" s="9" t="s">
        <v>15</v>
      </c>
      <c r="E2553" s="9" t="s">
        <v>16</v>
      </c>
      <c r="F2553" s="10">
        <v>1</v>
      </c>
      <c r="G2553" s="10">
        <v>5152.6000000000004</v>
      </c>
      <c r="H2553" s="11">
        <f t="shared" si="102"/>
        <v>5152.6000000000004</v>
      </c>
    </row>
    <row r="2554" spans="2:8" ht="38.25">
      <c r="B2554" s="7" t="s">
        <v>2264</v>
      </c>
      <c r="C2554" s="8" t="s">
        <v>2265</v>
      </c>
      <c r="D2554" s="9" t="s">
        <v>15</v>
      </c>
      <c r="E2554" s="9" t="s">
        <v>16</v>
      </c>
      <c r="F2554" s="10">
        <v>1</v>
      </c>
      <c r="G2554" s="10">
        <v>4252.21</v>
      </c>
      <c r="H2554" s="11">
        <f t="shared" si="102"/>
        <v>4252.21</v>
      </c>
    </row>
    <row r="2555" spans="2:8" ht="51">
      <c r="B2555" s="7" t="s">
        <v>2266</v>
      </c>
      <c r="C2555" s="8" t="s">
        <v>2267</v>
      </c>
      <c r="D2555" s="9" t="s">
        <v>15</v>
      </c>
      <c r="E2555" s="9" t="s">
        <v>16</v>
      </c>
      <c r="F2555" s="10">
        <v>1</v>
      </c>
      <c r="G2555" s="10">
        <v>6150.81</v>
      </c>
      <c r="H2555" s="11">
        <f t="shared" si="102"/>
        <v>6150.81</v>
      </c>
    </row>
    <row r="2556" spans="2:8" ht="38.25">
      <c r="B2556" s="7" t="s">
        <v>2268</v>
      </c>
      <c r="C2556" s="8" t="s">
        <v>2269</v>
      </c>
      <c r="D2556" s="9" t="s">
        <v>15</v>
      </c>
      <c r="E2556" s="9" t="s">
        <v>16</v>
      </c>
      <c r="F2556" s="10">
        <v>15</v>
      </c>
      <c r="G2556" s="10">
        <v>113.89</v>
      </c>
      <c r="H2556" s="11">
        <f t="shared" si="102"/>
        <v>1708.35</v>
      </c>
    </row>
    <row r="2557" spans="2:8" ht="38.25">
      <c r="B2557" s="7" t="s">
        <v>2270</v>
      </c>
      <c r="C2557" s="8" t="s">
        <v>2271</v>
      </c>
      <c r="D2557" s="9" t="s">
        <v>15</v>
      </c>
      <c r="E2557" s="9" t="s">
        <v>16</v>
      </c>
      <c r="F2557" s="10">
        <v>1</v>
      </c>
      <c r="G2557" s="10">
        <v>3349.94</v>
      </c>
      <c r="H2557" s="11">
        <f t="shared" si="102"/>
        <v>3349.94</v>
      </c>
    </row>
    <row r="2558" spans="2:8" ht="38.25">
      <c r="B2558" s="7" t="s">
        <v>2272</v>
      </c>
      <c r="C2558" s="8" t="s">
        <v>2273</v>
      </c>
      <c r="D2558" s="9" t="s">
        <v>15</v>
      </c>
      <c r="E2558" s="9" t="s">
        <v>16</v>
      </c>
      <c r="F2558" s="10">
        <v>1</v>
      </c>
      <c r="G2558" s="10">
        <v>991.78</v>
      </c>
      <c r="H2558" s="11">
        <f t="shared" si="102"/>
        <v>991.78</v>
      </c>
    </row>
    <row r="2559" spans="2:8">
      <c r="B2559" s="6" t="s">
        <v>2274</v>
      </c>
      <c r="C2559" s="57" t="s">
        <v>2275</v>
      </c>
      <c r="D2559" s="57"/>
      <c r="E2559" s="57"/>
      <c r="F2559" s="57"/>
      <c r="G2559" s="57"/>
      <c r="H2559" s="58"/>
    </row>
    <row r="2560" spans="2:8" ht="51">
      <c r="B2560" s="7" t="s">
        <v>1127</v>
      </c>
      <c r="C2560" s="8" t="s">
        <v>1128</v>
      </c>
      <c r="D2560" s="9" t="s">
        <v>15</v>
      </c>
      <c r="E2560" s="9" t="s">
        <v>42</v>
      </c>
      <c r="F2560" s="10">
        <v>298</v>
      </c>
      <c r="G2560" s="10">
        <v>4.87</v>
      </c>
      <c r="H2560" s="11">
        <f>F2560*G2560</f>
        <v>1451.26</v>
      </c>
    </row>
    <row r="2561" spans="2:8" ht="38.25">
      <c r="B2561" s="7" t="s">
        <v>1133</v>
      </c>
      <c r="C2561" s="8" t="s">
        <v>1134</v>
      </c>
      <c r="D2561" s="9" t="s">
        <v>15</v>
      </c>
      <c r="E2561" s="9" t="s">
        <v>16</v>
      </c>
      <c r="F2561" s="10">
        <v>149</v>
      </c>
      <c r="G2561" s="10">
        <v>24.43</v>
      </c>
      <c r="H2561" s="11">
        <f>F2561*G2561</f>
        <v>3640.07</v>
      </c>
    </row>
    <row r="2562" spans="2:8" ht="38.25">
      <c r="B2562" s="7" t="s">
        <v>1135</v>
      </c>
      <c r="C2562" s="8" t="s">
        <v>1136</v>
      </c>
      <c r="D2562" s="9" t="s">
        <v>15</v>
      </c>
      <c r="E2562" s="9" t="s">
        <v>16</v>
      </c>
      <c r="F2562" s="10">
        <v>149</v>
      </c>
      <c r="G2562" s="10">
        <v>13.2</v>
      </c>
      <c r="H2562" s="11">
        <f>F2562*G2562</f>
        <v>1966.8</v>
      </c>
    </row>
    <row r="2563" spans="2:8">
      <c r="B2563" s="59" t="s">
        <v>2326</v>
      </c>
      <c r="C2563" s="60"/>
      <c r="D2563" s="60"/>
      <c r="E2563" s="60"/>
      <c r="F2563" s="60"/>
      <c r="G2563" s="61"/>
      <c r="H2563" s="13">
        <f>SUM(H2487:H2562)</f>
        <v>479307.25619999995</v>
      </c>
    </row>
    <row r="2564" spans="2:8">
      <c r="B2564" s="6" t="s">
        <v>2276</v>
      </c>
      <c r="C2564" s="57" t="s">
        <v>1197</v>
      </c>
      <c r="D2564" s="57"/>
      <c r="E2564" s="57"/>
      <c r="F2564" s="57"/>
      <c r="G2564" s="57"/>
      <c r="H2564" s="58"/>
    </row>
    <row r="2565" spans="2:8" ht="63.75">
      <c r="B2565" s="7" t="s">
        <v>1083</v>
      </c>
      <c r="C2565" s="8" t="s">
        <v>1084</v>
      </c>
      <c r="D2565" s="9" t="s">
        <v>15</v>
      </c>
      <c r="E2565" s="9" t="s">
        <v>42</v>
      </c>
      <c r="F2565" s="10">
        <v>364</v>
      </c>
      <c r="G2565" s="10">
        <v>33.4</v>
      </c>
      <c r="H2565" s="11">
        <f t="shared" ref="H2565:H2575" si="103">F2565*G2565</f>
        <v>12157.6</v>
      </c>
    </row>
    <row r="2566" spans="2:8" ht="63.75">
      <c r="B2566" s="7" t="s">
        <v>1198</v>
      </c>
      <c r="C2566" s="8" t="s">
        <v>1199</v>
      </c>
      <c r="D2566" s="9" t="s">
        <v>15</v>
      </c>
      <c r="E2566" s="9" t="s">
        <v>42</v>
      </c>
      <c r="F2566" s="10">
        <v>18</v>
      </c>
      <c r="G2566" s="10">
        <v>39.979999999999997</v>
      </c>
      <c r="H2566" s="11">
        <f t="shared" si="103"/>
        <v>719.64</v>
      </c>
    </row>
    <row r="2567" spans="2:8" ht="25.5">
      <c r="B2567" s="7" t="s">
        <v>2277</v>
      </c>
      <c r="C2567" s="8" t="s">
        <v>2278</v>
      </c>
      <c r="D2567" s="9" t="s">
        <v>15</v>
      </c>
      <c r="E2567" s="9" t="s">
        <v>42</v>
      </c>
      <c r="F2567" s="10">
        <v>50</v>
      </c>
      <c r="G2567" s="10">
        <v>9.42</v>
      </c>
      <c r="H2567" s="11">
        <f t="shared" si="103"/>
        <v>471</v>
      </c>
    </row>
    <row r="2568" spans="2:8" ht="38.25">
      <c r="B2568" s="7" t="s">
        <v>1204</v>
      </c>
      <c r="C2568" s="8" t="s">
        <v>1205</v>
      </c>
      <c r="D2568" s="9" t="s">
        <v>15</v>
      </c>
      <c r="E2568" s="9" t="s">
        <v>16</v>
      </c>
      <c r="F2568" s="10">
        <v>74</v>
      </c>
      <c r="G2568" s="10">
        <v>112.76</v>
      </c>
      <c r="H2568" s="11">
        <f t="shared" si="103"/>
        <v>8344.24</v>
      </c>
    </row>
    <row r="2569" spans="2:8" ht="63.75">
      <c r="B2569" s="7" t="s">
        <v>2279</v>
      </c>
      <c r="C2569" s="8" t="s">
        <v>2280</v>
      </c>
      <c r="D2569" s="9" t="s">
        <v>15</v>
      </c>
      <c r="E2569" s="9" t="s">
        <v>16</v>
      </c>
      <c r="F2569" s="10">
        <v>6</v>
      </c>
      <c r="G2569" s="10">
        <v>216.84</v>
      </c>
      <c r="H2569" s="11">
        <f t="shared" si="103"/>
        <v>1301.04</v>
      </c>
    </row>
    <row r="2570" spans="2:8" ht="63.75">
      <c r="B2570" s="7" t="s">
        <v>1206</v>
      </c>
      <c r="C2570" s="8" t="s">
        <v>1207</v>
      </c>
      <c r="D2570" s="9" t="s">
        <v>15</v>
      </c>
      <c r="E2570" s="9" t="s">
        <v>16</v>
      </c>
      <c r="F2570" s="10">
        <v>12</v>
      </c>
      <c r="G2570" s="10">
        <v>130.43</v>
      </c>
      <c r="H2570" s="11">
        <f t="shared" si="103"/>
        <v>1565.16</v>
      </c>
    </row>
    <row r="2571" spans="2:8" ht="51">
      <c r="B2571" s="7" t="s">
        <v>1210</v>
      </c>
      <c r="C2571" s="8" t="s">
        <v>1211</v>
      </c>
      <c r="D2571" s="9" t="s">
        <v>15</v>
      </c>
      <c r="E2571" s="9" t="s">
        <v>16</v>
      </c>
      <c r="F2571" s="10">
        <v>5</v>
      </c>
      <c r="G2571" s="10">
        <v>8.52</v>
      </c>
      <c r="H2571" s="11">
        <f t="shared" si="103"/>
        <v>42.599999999999994</v>
      </c>
    </row>
    <row r="2572" spans="2:8" ht="38.25">
      <c r="B2572" s="7" t="s">
        <v>1212</v>
      </c>
      <c r="C2572" s="8" t="s">
        <v>1213</v>
      </c>
      <c r="D2572" s="9" t="s">
        <v>15</v>
      </c>
      <c r="E2572" s="9" t="s">
        <v>42</v>
      </c>
      <c r="F2572" s="10">
        <v>64</v>
      </c>
      <c r="G2572" s="10">
        <v>24.17</v>
      </c>
      <c r="H2572" s="11">
        <f t="shared" si="103"/>
        <v>1546.88</v>
      </c>
    </row>
    <row r="2573" spans="2:8" ht="63.75">
      <c r="B2573" s="7" t="s">
        <v>854</v>
      </c>
      <c r="C2573" s="8" t="s">
        <v>855</v>
      </c>
      <c r="D2573" s="9" t="s">
        <v>15</v>
      </c>
      <c r="E2573" s="9" t="s">
        <v>42</v>
      </c>
      <c r="F2573" s="10">
        <v>442</v>
      </c>
      <c r="G2573" s="10">
        <v>15.63</v>
      </c>
      <c r="H2573" s="11">
        <f t="shared" si="103"/>
        <v>6908.46</v>
      </c>
    </row>
    <row r="2574" spans="2:8" ht="51">
      <c r="B2574" s="7" t="s">
        <v>1214</v>
      </c>
      <c r="C2574" s="8" t="s">
        <v>1215</v>
      </c>
      <c r="D2574" s="9" t="s">
        <v>15</v>
      </c>
      <c r="E2574" s="9" t="s">
        <v>42</v>
      </c>
      <c r="F2574" s="10">
        <v>15</v>
      </c>
      <c r="G2574" s="10">
        <v>42.78</v>
      </c>
      <c r="H2574" s="11">
        <f t="shared" si="103"/>
        <v>641.70000000000005</v>
      </c>
    </row>
    <row r="2575" spans="2:8" ht="51">
      <c r="B2575" s="7" t="s">
        <v>1216</v>
      </c>
      <c r="C2575" s="8" t="s">
        <v>1217</v>
      </c>
      <c r="D2575" s="9" t="s">
        <v>15</v>
      </c>
      <c r="E2575" s="9" t="s">
        <v>42</v>
      </c>
      <c r="F2575" s="10">
        <v>23</v>
      </c>
      <c r="G2575" s="10">
        <v>19.39</v>
      </c>
      <c r="H2575" s="11">
        <f t="shared" si="103"/>
        <v>445.97</v>
      </c>
    </row>
    <row r="2576" spans="2:8">
      <c r="B2576" s="59" t="s">
        <v>2326</v>
      </c>
      <c r="C2576" s="60"/>
      <c r="D2576" s="60"/>
      <c r="E2576" s="60"/>
      <c r="F2576" s="60"/>
      <c r="G2576" s="61"/>
      <c r="H2576" s="13">
        <f>SUM(H2565:H2575)</f>
        <v>34144.29</v>
      </c>
    </row>
    <row r="2577" spans="2:9">
      <c r="B2577" s="6" t="s">
        <v>2281</v>
      </c>
      <c r="C2577" s="57" t="s">
        <v>1219</v>
      </c>
      <c r="D2577" s="57"/>
      <c r="E2577" s="57"/>
      <c r="F2577" s="57"/>
      <c r="G2577" s="57"/>
      <c r="H2577" s="58"/>
    </row>
    <row r="2578" spans="2:9">
      <c r="B2578" s="6" t="s">
        <v>2282</v>
      </c>
      <c r="C2578" s="57" t="s">
        <v>1490</v>
      </c>
      <c r="D2578" s="57"/>
      <c r="E2578" s="57"/>
      <c r="F2578" s="57"/>
      <c r="G2578" s="57"/>
      <c r="H2578" s="58"/>
    </row>
    <row r="2579" spans="2:9" ht="25.5">
      <c r="B2579" s="7" t="s">
        <v>1221</v>
      </c>
      <c r="C2579" s="8" t="s">
        <v>1222</v>
      </c>
      <c r="D2579" s="9" t="s">
        <v>15</v>
      </c>
      <c r="E2579" s="9" t="s">
        <v>21</v>
      </c>
      <c r="F2579" s="10">
        <v>97.22</v>
      </c>
      <c r="G2579" s="10">
        <v>27.37</v>
      </c>
      <c r="H2579" s="11">
        <f>F2579*G2579</f>
        <v>2660.9114</v>
      </c>
    </row>
    <row r="2580" spans="2:9" ht="25.5">
      <c r="B2580" s="7" t="s">
        <v>2283</v>
      </c>
      <c r="C2580" s="8" t="s">
        <v>2284</v>
      </c>
      <c r="D2580" s="9" t="s">
        <v>15</v>
      </c>
      <c r="E2580" s="9" t="s">
        <v>16</v>
      </c>
      <c r="F2580" s="10">
        <v>15</v>
      </c>
      <c r="G2580" s="10">
        <v>67.849999999999994</v>
      </c>
      <c r="H2580" s="11">
        <f>F2580*G2580</f>
        <v>1017.7499999999999</v>
      </c>
    </row>
    <row r="2581" spans="2:9">
      <c r="B2581" s="6" t="s">
        <v>2285</v>
      </c>
      <c r="C2581" s="57" t="s">
        <v>1470</v>
      </c>
      <c r="D2581" s="57"/>
      <c r="E2581" s="57"/>
      <c r="F2581" s="57"/>
      <c r="G2581" s="57"/>
      <c r="H2581" s="58"/>
    </row>
    <row r="2582" spans="2:9" ht="25.5">
      <c r="B2582" s="7" t="s">
        <v>1224</v>
      </c>
      <c r="C2582" s="8" t="s">
        <v>1225</v>
      </c>
      <c r="D2582" s="9" t="s">
        <v>15</v>
      </c>
      <c r="E2582" s="9" t="s">
        <v>21</v>
      </c>
      <c r="F2582" s="10">
        <v>717.46</v>
      </c>
      <c r="G2582" s="10">
        <v>0.73</v>
      </c>
      <c r="H2582" s="11">
        <f>F2582*G2582</f>
        <v>523.74580000000003</v>
      </c>
    </row>
    <row r="2583" spans="2:9">
      <c r="B2583" s="7" t="s">
        <v>1226</v>
      </c>
      <c r="C2583" s="8" t="s">
        <v>1227</v>
      </c>
      <c r="D2583" s="9" t="s">
        <v>15</v>
      </c>
      <c r="E2583" s="9" t="s">
        <v>21</v>
      </c>
      <c r="F2583" s="10">
        <v>717.46</v>
      </c>
      <c r="G2583" s="10">
        <v>13.57</v>
      </c>
      <c r="H2583" s="11">
        <f>F2583*G2583</f>
        <v>9735.9322000000011</v>
      </c>
    </row>
    <row r="2584" spans="2:9">
      <c r="B2584" s="59" t="s">
        <v>2326</v>
      </c>
      <c r="C2584" s="60"/>
      <c r="D2584" s="60"/>
      <c r="E2584" s="60"/>
      <c r="F2584" s="60"/>
      <c r="G2584" s="61"/>
      <c r="H2584" s="13">
        <f>SUM(H2583,H2582,H2579:H2580)</f>
        <v>13938.339400000001</v>
      </c>
    </row>
    <row r="2585" spans="2:9">
      <c r="B2585" s="6" t="s">
        <v>2286</v>
      </c>
      <c r="C2585" s="57" t="s">
        <v>1233</v>
      </c>
      <c r="D2585" s="57"/>
      <c r="E2585" s="57"/>
      <c r="F2585" s="57"/>
      <c r="G2585" s="57"/>
      <c r="H2585" s="58"/>
      <c r="I2585" s="14"/>
    </row>
    <row r="2586" spans="2:9">
      <c r="B2586" s="6" t="s">
        <v>2287</v>
      </c>
      <c r="C2586" s="57" t="s">
        <v>1490</v>
      </c>
      <c r="D2586" s="57"/>
      <c r="E2586" s="57"/>
      <c r="F2586" s="57"/>
      <c r="G2586" s="57"/>
      <c r="H2586" s="58"/>
    </row>
    <row r="2587" spans="2:9" ht="51">
      <c r="B2587" s="7" t="s">
        <v>1265</v>
      </c>
      <c r="C2587" s="8" t="s">
        <v>1266</v>
      </c>
      <c r="D2587" s="9" t="s">
        <v>15</v>
      </c>
      <c r="E2587" s="9" t="s">
        <v>16</v>
      </c>
      <c r="F2587" s="10">
        <v>2</v>
      </c>
      <c r="G2587" s="10">
        <v>227.84</v>
      </c>
      <c r="H2587" s="11">
        <f t="shared" ref="H2587:H2601" si="104">F2587*G2587</f>
        <v>455.68</v>
      </c>
    </row>
    <row r="2588" spans="2:9" ht="76.5">
      <c r="B2588" s="7" t="s">
        <v>1237</v>
      </c>
      <c r="C2588" s="8" t="s">
        <v>1238</v>
      </c>
      <c r="D2588" s="9" t="s">
        <v>15</v>
      </c>
      <c r="E2588" s="9" t="s">
        <v>16</v>
      </c>
      <c r="F2588" s="10">
        <v>5</v>
      </c>
      <c r="G2588" s="10">
        <v>514.27</v>
      </c>
      <c r="H2588" s="11">
        <f t="shared" si="104"/>
        <v>2571.35</v>
      </c>
    </row>
    <row r="2589" spans="2:9" ht="25.5">
      <c r="B2589" s="7" t="s">
        <v>1267</v>
      </c>
      <c r="C2589" s="8" t="s">
        <v>1268</v>
      </c>
      <c r="D2589" s="9" t="s">
        <v>15</v>
      </c>
      <c r="E2589" s="9" t="s">
        <v>21</v>
      </c>
      <c r="F2589" s="10">
        <v>4.2</v>
      </c>
      <c r="G2589" s="10">
        <v>340.67</v>
      </c>
      <c r="H2589" s="11">
        <f t="shared" si="104"/>
        <v>1430.8140000000001</v>
      </c>
    </row>
    <row r="2590" spans="2:9" ht="38.25">
      <c r="B2590" s="7" t="s">
        <v>1255</v>
      </c>
      <c r="C2590" s="8" t="s">
        <v>1256</v>
      </c>
      <c r="D2590" s="9" t="s">
        <v>15</v>
      </c>
      <c r="E2590" s="9" t="s">
        <v>16</v>
      </c>
      <c r="F2590" s="10">
        <v>7</v>
      </c>
      <c r="G2590" s="10">
        <v>9.57</v>
      </c>
      <c r="H2590" s="11">
        <f t="shared" si="104"/>
        <v>66.990000000000009</v>
      </c>
    </row>
    <row r="2591" spans="2:9" ht="51">
      <c r="B2591" s="7" t="s">
        <v>1257</v>
      </c>
      <c r="C2591" s="8" t="s">
        <v>1258</v>
      </c>
      <c r="D2591" s="9" t="s">
        <v>15</v>
      </c>
      <c r="E2591" s="9" t="s">
        <v>16</v>
      </c>
      <c r="F2591" s="10">
        <v>7</v>
      </c>
      <c r="G2591" s="10">
        <v>127.31</v>
      </c>
      <c r="H2591" s="11">
        <f t="shared" si="104"/>
        <v>891.17000000000007</v>
      </c>
    </row>
    <row r="2592" spans="2:9" ht="51">
      <c r="B2592" s="7" t="s">
        <v>1259</v>
      </c>
      <c r="C2592" s="8" t="s">
        <v>1260</v>
      </c>
      <c r="D2592" s="9" t="s">
        <v>15</v>
      </c>
      <c r="E2592" s="9" t="s">
        <v>16</v>
      </c>
      <c r="F2592" s="10">
        <v>7</v>
      </c>
      <c r="G2592" s="10">
        <v>152.06</v>
      </c>
      <c r="H2592" s="11">
        <f t="shared" si="104"/>
        <v>1064.42</v>
      </c>
    </row>
    <row r="2593" spans="2:8" ht="76.5">
      <c r="B2593" s="7" t="s">
        <v>1277</v>
      </c>
      <c r="C2593" s="8" t="s">
        <v>1278</v>
      </c>
      <c r="D2593" s="9" t="s">
        <v>15</v>
      </c>
      <c r="E2593" s="9" t="s">
        <v>16</v>
      </c>
      <c r="F2593" s="10">
        <v>7</v>
      </c>
      <c r="G2593" s="10">
        <v>748.07</v>
      </c>
      <c r="H2593" s="11">
        <f t="shared" si="104"/>
        <v>5236.4900000000007</v>
      </c>
    </row>
    <row r="2594" spans="2:8" ht="63.75">
      <c r="B2594" s="7" t="s">
        <v>1239</v>
      </c>
      <c r="C2594" s="8" t="s">
        <v>1240</v>
      </c>
      <c r="D2594" s="9" t="s">
        <v>15</v>
      </c>
      <c r="E2594" s="9" t="s">
        <v>16</v>
      </c>
      <c r="F2594" s="10">
        <v>8</v>
      </c>
      <c r="G2594" s="10">
        <v>626.4</v>
      </c>
      <c r="H2594" s="11">
        <f t="shared" si="104"/>
        <v>5011.2</v>
      </c>
    </row>
    <row r="2595" spans="2:8" ht="102">
      <c r="B2595" s="7" t="s">
        <v>2288</v>
      </c>
      <c r="C2595" s="8" t="s">
        <v>2289</v>
      </c>
      <c r="D2595" s="9" t="s">
        <v>15</v>
      </c>
      <c r="E2595" s="9" t="s">
        <v>16</v>
      </c>
      <c r="F2595" s="10">
        <v>2</v>
      </c>
      <c r="G2595" s="10">
        <v>191.41</v>
      </c>
      <c r="H2595" s="11">
        <f t="shared" si="104"/>
        <v>382.82</v>
      </c>
    </row>
    <row r="2596" spans="2:8" ht="38.25">
      <c r="B2596" s="7" t="s">
        <v>1241</v>
      </c>
      <c r="C2596" s="8" t="s">
        <v>1242</v>
      </c>
      <c r="D2596" s="9" t="s">
        <v>15</v>
      </c>
      <c r="E2596" s="9" t="s">
        <v>16</v>
      </c>
      <c r="F2596" s="10">
        <v>10</v>
      </c>
      <c r="G2596" s="10">
        <v>59.13</v>
      </c>
      <c r="H2596" s="11">
        <f t="shared" si="104"/>
        <v>591.30000000000007</v>
      </c>
    </row>
    <row r="2597" spans="2:8" ht="51">
      <c r="B2597" s="7" t="s">
        <v>1243</v>
      </c>
      <c r="C2597" s="8" t="s">
        <v>1244</v>
      </c>
      <c r="D2597" s="9" t="s">
        <v>15</v>
      </c>
      <c r="E2597" s="9" t="s">
        <v>16</v>
      </c>
      <c r="F2597" s="10">
        <v>6</v>
      </c>
      <c r="G2597" s="10">
        <v>57.15</v>
      </c>
      <c r="H2597" s="11">
        <f t="shared" si="104"/>
        <v>342.9</v>
      </c>
    </row>
    <row r="2598" spans="2:8" ht="25.5">
      <c r="B2598" s="7" t="s">
        <v>1245</v>
      </c>
      <c r="C2598" s="8" t="s">
        <v>1246</v>
      </c>
      <c r="D2598" s="9" t="s">
        <v>15</v>
      </c>
      <c r="E2598" s="9" t="s">
        <v>16</v>
      </c>
      <c r="F2598" s="10">
        <v>4</v>
      </c>
      <c r="G2598" s="10">
        <v>48.06</v>
      </c>
      <c r="H2598" s="11">
        <f t="shared" si="104"/>
        <v>192.24</v>
      </c>
    </row>
    <row r="2599" spans="2:8" ht="25.5">
      <c r="B2599" s="7" t="s">
        <v>1269</v>
      </c>
      <c r="C2599" s="8" t="s">
        <v>1270</v>
      </c>
      <c r="D2599" s="9" t="s">
        <v>15</v>
      </c>
      <c r="E2599" s="9" t="s">
        <v>16</v>
      </c>
      <c r="F2599" s="10">
        <v>2</v>
      </c>
      <c r="G2599" s="10">
        <v>112.13</v>
      </c>
      <c r="H2599" s="11">
        <f t="shared" si="104"/>
        <v>224.26</v>
      </c>
    </row>
    <row r="2600" spans="2:8" ht="38.25">
      <c r="B2600" s="7" t="s">
        <v>1283</v>
      </c>
      <c r="C2600" s="8" t="s">
        <v>1284</v>
      </c>
      <c r="D2600" s="9" t="s">
        <v>15</v>
      </c>
      <c r="E2600" s="9" t="s">
        <v>16</v>
      </c>
      <c r="F2600" s="10">
        <v>2</v>
      </c>
      <c r="G2600" s="10">
        <v>192.46</v>
      </c>
      <c r="H2600" s="11">
        <f t="shared" si="104"/>
        <v>384.92</v>
      </c>
    </row>
    <row r="2601" spans="2:8" ht="38.25">
      <c r="B2601" s="7" t="s">
        <v>1285</v>
      </c>
      <c r="C2601" s="8" t="s">
        <v>1286</v>
      </c>
      <c r="D2601" s="9" t="s">
        <v>15</v>
      </c>
      <c r="E2601" s="9" t="s">
        <v>16</v>
      </c>
      <c r="F2601" s="10">
        <v>2</v>
      </c>
      <c r="G2601" s="10">
        <v>403.8</v>
      </c>
      <c r="H2601" s="11">
        <f t="shared" si="104"/>
        <v>807.6</v>
      </c>
    </row>
    <row r="2602" spans="2:8">
      <c r="B2602" s="59" t="s">
        <v>2326</v>
      </c>
      <c r="C2602" s="60"/>
      <c r="D2602" s="60"/>
      <c r="E2602" s="60"/>
      <c r="F2602" s="60"/>
      <c r="G2602" s="61"/>
      <c r="H2602" s="13">
        <f>SUM(H2587:H2601)</f>
        <v>19654.153999999999</v>
      </c>
    </row>
    <row r="2603" spans="2:8">
      <c r="B2603" s="6" t="s">
        <v>2290</v>
      </c>
      <c r="C2603" s="57" t="s">
        <v>2291</v>
      </c>
      <c r="D2603" s="57"/>
      <c r="E2603" s="57"/>
      <c r="F2603" s="57"/>
      <c r="G2603" s="57"/>
      <c r="H2603" s="58"/>
    </row>
    <row r="2604" spans="2:8">
      <c r="B2604" s="6" t="s">
        <v>2292</v>
      </c>
      <c r="C2604" s="57" t="s">
        <v>1490</v>
      </c>
      <c r="D2604" s="57"/>
      <c r="E2604" s="57"/>
      <c r="F2604" s="57"/>
      <c r="G2604" s="57"/>
      <c r="H2604" s="58"/>
    </row>
    <row r="2605" spans="2:8" ht="51">
      <c r="B2605" s="7" t="s">
        <v>1303</v>
      </c>
      <c r="C2605" s="8" t="s">
        <v>1304</v>
      </c>
      <c r="D2605" s="9" t="s">
        <v>15</v>
      </c>
      <c r="E2605" s="9" t="s">
        <v>16</v>
      </c>
      <c r="F2605" s="10">
        <v>7.96</v>
      </c>
      <c r="G2605" s="10">
        <v>579.17999999999995</v>
      </c>
      <c r="H2605" s="11">
        <f>F2605*G2605</f>
        <v>4610.2727999999997</v>
      </c>
    </row>
    <row r="2606" spans="2:8" ht="89.25">
      <c r="B2606" s="7" t="s">
        <v>1327</v>
      </c>
      <c r="C2606" s="8" t="s">
        <v>1328</v>
      </c>
      <c r="D2606" s="9" t="s">
        <v>15</v>
      </c>
      <c r="E2606" s="9" t="s">
        <v>21</v>
      </c>
      <c r="F2606" s="10">
        <v>10</v>
      </c>
      <c r="G2606" s="10">
        <v>57.83</v>
      </c>
      <c r="H2606" s="11">
        <f>F2606*G2606</f>
        <v>578.29999999999995</v>
      </c>
    </row>
    <row r="2607" spans="2:8" ht="38.25">
      <c r="B2607" s="7" t="s">
        <v>57</v>
      </c>
      <c r="C2607" s="8" t="s">
        <v>58</v>
      </c>
      <c r="D2607" s="9" t="s">
        <v>15</v>
      </c>
      <c r="E2607" s="9" t="s">
        <v>59</v>
      </c>
      <c r="F2607" s="10">
        <v>0.4</v>
      </c>
      <c r="G2607" s="10">
        <v>374.54</v>
      </c>
      <c r="H2607" s="11">
        <f>F2607*G2607</f>
        <v>149.816</v>
      </c>
    </row>
    <row r="2608" spans="2:8" ht="25.5">
      <c r="B2608" s="7" t="s">
        <v>1339</v>
      </c>
      <c r="C2608" s="8" t="s">
        <v>1340</v>
      </c>
      <c r="D2608" s="9" t="s">
        <v>15</v>
      </c>
      <c r="E2608" s="9" t="s">
        <v>388</v>
      </c>
      <c r="F2608" s="10">
        <v>100</v>
      </c>
      <c r="G2608" s="10">
        <v>12.62</v>
      </c>
      <c r="H2608" s="11">
        <f>F2608*G2608</f>
        <v>1262</v>
      </c>
    </row>
    <row r="2609" spans="2:8">
      <c r="B2609" s="59" t="s">
        <v>2326</v>
      </c>
      <c r="C2609" s="60"/>
      <c r="D2609" s="60"/>
      <c r="E2609" s="60"/>
      <c r="F2609" s="60"/>
      <c r="G2609" s="61"/>
      <c r="H2609" s="13">
        <f>SUM(H2605:H2608)</f>
        <v>6600.3887999999997</v>
      </c>
    </row>
    <row r="2610" spans="2:8">
      <c r="B2610" s="6" t="s">
        <v>2293</v>
      </c>
      <c r="C2610" s="57" t="s">
        <v>2294</v>
      </c>
      <c r="D2610" s="57"/>
      <c r="E2610" s="57"/>
      <c r="F2610" s="57"/>
      <c r="G2610" s="57"/>
      <c r="H2610" s="58"/>
    </row>
    <row r="2611" spans="2:8">
      <c r="B2611" s="6" t="s">
        <v>2295</v>
      </c>
      <c r="C2611" s="57" t="s">
        <v>1490</v>
      </c>
      <c r="D2611" s="57"/>
      <c r="E2611" s="57"/>
      <c r="F2611" s="57"/>
      <c r="G2611" s="57"/>
      <c r="H2611" s="58"/>
    </row>
    <row r="2612" spans="2:8" ht="51">
      <c r="B2612" s="7" t="s">
        <v>2296</v>
      </c>
      <c r="C2612" s="8" t="s">
        <v>2297</v>
      </c>
      <c r="D2612" s="9" t="s">
        <v>15</v>
      </c>
      <c r="E2612" s="9" t="s">
        <v>388</v>
      </c>
      <c r="F2612" s="10">
        <v>4570</v>
      </c>
      <c r="G2612" s="10">
        <v>8.76</v>
      </c>
      <c r="H2612" s="11">
        <f>F2612*G2612</f>
        <v>40033.199999999997</v>
      </c>
    </row>
    <row r="2613" spans="2:8" ht="38.25">
      <c r="B2613" s="7" t="s">
        <v>338</v>
      </c>
      <c r="C2613" s="8" t="s">
        <v>339</v>
      </c>
      <c r="D2613" s="9" t="s">
        <v>15</v>
      </c>
      <c r="E2613" s="9" t="s">
        <v>21</v>
      </c>
      <c r="F2613" s="10">
        <v>125.4</v>
      </c>
      <c r="G2613" s="10">
        <v>71.180000000000007</v>
      </c>
      <c r="H2613" s="11">
        <f>F2613*G2613</f>
        <v>8925.9720000000016</v>
      </c>
    </row>
    <row r="2614" spans="2:8" ht="38.25">
      <c r="B2614" s="7" t="s">
        <v>2298</v>
      </c>
      <c r="C2614" s="8" t="s">
        <v>2299</v>
      </c>
      <c r="D2614" s="9" t="s">
        <v>15</v>
      </c>
      <c r="E2614" s="9" t="s">
        <v>388</v>
      </c>
      <c r="F2614" s="10">
        <v>12600</v>
      </c>
      <c r="G2614" s="10">
        <v>5.24</v>
      </c>
      <c r="H2614" s="11">
        <f>F2614*G2614</f>
        <v>66024</v>
      </c>
    </row>
    <row r="2615" spans="2:8" ht="76.5">
      <c r="B2615" s="7" t="s">
        <v>2300</v>
      </c>
      <c r="C2615" s="8" t="s">
        <v>2301</v>
      </c>
      <c r="D2615" s="9" t="s">
        <v>15</v>
      </c>
      <c r="E2615" s="9" t="s">
        <v>21</v>
      </c>
      <c r="F2615" s="10">
        <v>266</v>
      </c>
      <c r="G2615" s="10">
        <v>26.56</v>
      </c>
      <c r="H2615" s="11">
        <f>F2615*G2615</f>
        <v>7064.96</v>
      </c>
    </row>
    <row r="2616" spans="2:8">
      <c r="B2616" s="59" t="s">
        <v>2326</v>
      </c>
      <c r="C2616" s="60"/>
      <c r="D2616" s="60"/>
      <c r="E2616" s="60"/>
      <c r="F2616" s="60"/>
      <c r="G2616" s="61"/>
      <c r="H2616" s="13">
        <f>SUM(H2612:H2615)</f>
        <v>122048.132</v>
      </c>
    </row>
    <row r="2617" spans="2:8">
      <c r="B2617" s="6" t="s">
        <v>2302</v>
      </c>
      <c r="C2617" s="57" t="s">
        <v>1316</v>
      </c>
      <c r="D2617" s="57"/>
      <c r="E2617" s="57"/>
      <c r="F2617" s="57"/>
      <c r="G2617" s="57"/>
      <c r="H2617" s="58"/>
    </row>
    <row r="2618" spans="2:8">
      <c r="B2618" s="6" t="s">
        <v>2303</v>
      </c>
      <c r="C2618" s="57" t="s">
        <v>1490</v>
      </c>
      <c r="D2618" s="57"/>
      <c r="E2618" s="57"/>
      <c r="F2618" s="57"/>
      <c r="G2618" s="57"/>
      <c r="H2618" s="58"/>
    </row>
    <row r="2619" spans="2:8">
      <c r="B2619" s="6" t="s">
        <v>2304</v>
      </c>
      <c r="C2619" s="57" t="s">
        <v>2305</v>
      </c>
      <c r="D2619" s="57"/>
      <c r="E2619" s="57"/>
      <c r="F2619" s="57"/>
      <c r="G2619" s="57"/>
      <c r="H2619" s="58"/>
    </row>
    <row r="2620" spans="2:8" ht="38.25">
      <c r="B2620" s="7" t="s">
        <v>2306</v>
      </c>
      <c r="C2620" s="8" t="s">
        <v>2307</v>
      </c>
      <c r="D2620" s="9" t="s">
        <v>15</v>
      </c>
      <c r="E2620" s="9" t="s">
        <v>42</v>
      </c>
      <c r="F2620" s="10">
        <v>175.21</v>
      </c>
      <c r="G2620" s="10">
        <v>177.25</v>
      </c>
      <c r="H2620" s="11">
        <f>F2620*G2620</f>
        <v>31055.9725</v>
      </c>
    </row>
    <row r="2621" spans="2:8" ht="51">
      <c r="B2621" s="7" t="s">
        <v>2308</v>
      </c>
      <c r="C2621" s="8" t="s">
        <v>2309</v>
      </c>
      <c r="D2621" s="9" t="s">
        <v>15</v>
      </c>
      <c r="E2621" s="9" t="s">
        <v>16</v>
      </c>
      <c r="F2621" s="10">
        <v>8</v>
      </c>
      <c r="G2621" s="10">
        <v>342.62</v>
      </c>
      <c r="H2621" s="11">
        <f>F2621*G2621</f>
        <v>2740.96</v>
      </c>
    </row>
    <row r="2622" spans="2:8" ht="51">
      <c r="B2622" s="7" t="s">
        <v>2310</v>
      </c>
      <c r="C2622" s="8" t="s">
        <v>2311</v>
      </c>
      <c r="D2622" s="9" t="s">
        <v>15</v>
      </c>
      <c r="E2622" s="9" t="s">
        <v>16</v>
      </c>
      <c r="F2622" s="10">
        <v>80</v>
      </c>
      <c r="G2622" s="10">
        <v>334.02</v>
      </c>
      <c r="H2622" s="11">
        <f>F2622*G2622</f>
        <v>26721.599999999999</v>
      </c>
    </row>
    <row r="2623" spans="2:8" ht="51">
      <c r="B2623" s="7" t="s">
        <v>2312</v>
      </c>
      <c r="C2623" s="8" t="s">
        <v>2313</v>
      </c>
      <c r="D2623" s="9" t="s">
        <v>15</v>
      </c>
      <c r="E2623" s="9" t="s">
        <v>16</v>
      </c>
      <c r="F2623" s="10">
        <v>4</v>
      </c>
      <c r="G2623" s="10">
        <v>837.52</v>
      </c>
      <c r="H2623" s="11">
        <f>F2623*G2623</f>
        <v>3350.08</v>
      </c>
    </row>
    <row r="2624" spans="2:8" ht="51">
      <c r="B2624" s="7" t="s">
        <v>2314</v>
      </c>
      <c r="C2624" s="8" t="s">
        <v>2315</v>
      </c>
      <c r="D2624" s="9" t="s">
        <v>15</v>
      </c>
      <c r="E2624" s="9" t="s">
        <v>16</v>
      </c>
      <c r="F2624" s="10">
        <v>36</v>
      </c>
      <c r="G2624" s="10">
        <v>856.9</v>
      </c>
      <c r="H2624" s="11">
        <f>F2624*G2624</f>
        <v>30848.399999999998</v>
      </c>
    </row>
    <row r="2625" spans="2:8">
      <c r="B2625" s="59" t="s">
        <v>2326</v>
      </c>
      <c r="C2625" s="60"/>
      <c r="D2625" s="60"/>
      <c r="E2625" s="60"/>
      <c r="F2625" s="60"/>
      <c r="G2625" s="61"/>
      <c r="H2625" s="13">
        <f>SUM(H2620:H2624)</f>
        <v>94717.012499999997</v>
      </c>
    </row>
    <row r="2626" spans="2:8">
      <c r="B2626" s="6" t="s">
        <v>2316</v>
      </c>
      <c r="C2626" s="57" t="s">
        <v>1406</v>
      </c>
      <c r="D2626" s="57"/>
      <c r="E2626" s="57"/>
      <c r="F2626" s="57"/>
      <c r="G2626" s="57"/>
      <c r="H2626" s="58"/>
    </row>
    <row r="2627" spans="2:8">
      <c r="B2627" s="6" t="s">
        <v>2317</v>
      </c>
      <c r="C2627" s="57" t="s">
        <v>1408</v>
      </c>
      <c r="D2627" s="57"/>
      <c r="E2627" s="57"/>
      <c r="F2627" s="57"/>
      <c r="G2627" s="57"/>
      <c r="H2627" s="58"/>
    </row>
    <row r="2628" spans="2:8">
      <c r="B2628" s="7" t="s">
        <v>1416</v>
      </c>
      <c r="C2628" s="8" t="s">
        <v>1417</v>
      </c>
      <c r="D2628" s="9" t="s">
        <v>15</v>
      </c>
      <c r="E2628" s="9" t="s">
        <v>21</v>
      </c>
      <c r="F2628" s="10">
        <v>100.6</v>
      </c>
      <c r="G2628" s="10">
        <v>22.94</v>
      </c>
      <c r="H2628" s="11">
        <f t="shared" ref="H2628:H2634" si="105">F2628*G2628</f>
        <v>2307.7640000000001</v>
      </c>
    </row>
    <row r="2629" spans="2:8">
      <c r="B2629" s="7" t="s">
        <v>2318</v>
      </c>
      <c r="C2629" s="8" t="s">
        <v>2319</v>
      </c>
      <c r="D2629" s="9" t="s">
        <v>15</v>
      </c>
      <c r="E2629" s="9" t="s">
        <v>21</v>
      </c>
      <c r="F2629" s="10">
        <v>79.45</v>
      </c>
      <c r="G2629" s="10">
        <v>11.3</v>
      </c>
      <c r="H2629" s="11">
        <f t="shared" si="105"/>
        <v>897.78500000000008</v>
      </c>
    </row>
    <row r="2630" spans="2:8">
      <c r="B2630" s="7" t="s">
        <v>1418</v>
      </c>
      <c r="C2630" s="8" t="s">
        <v>1419</v>
      </c>
      <c r="D2630" s="9" t="s">
        <v>15</v>
      </c>
      <c r="E2630" s="9" t="s">
        <v>21</v>
      </c>
      <c r="F2630" s="10">
        <v>1102.43</v>
      </c>
      <c r="G2630" s="10">
        <v>14.95</v>
      </c>
      <c r="H2630" s="11">
        <f t="shared" si="105"/>
        <v>16481.3285</v>
      </c>
    </row>
    <row r="2631" spans="2:8">
      <c r="B2631" s="7" t="s">
        <v>1420</v>
      </c>
      <c r="C2631" s="8" t="s">
        <v>1421</v>
      </c>
      <c r="D2631" s="9" t="s">
        <v>15</v>
      </c>
      <c r="E2631" s="9" t="s">
        <v>21</v>
      </c>
      <c r="F2631" s="10">
        <v>1348.17</v>
      </c>
      <c r="G2631" s="10">
        <v>6.73</v>
      </c>
      <c r="H2631" s="11">
        <f t="shared" si="105"/>
        <v>9073.1841000000004</v>
      </c>
    </row>
    <row r="2632" spans="2:8">
      <c r="B2632" s="7" t="s">
        <v>2320</v>
      </c>
      <c r="C2632" s="8" t="s">
        <v>2321</v>
      </c>
      <c r="D2632" s="9" t="s">
        <v>15</v>
      </c>
      <c r="E2632" s="9" t="s">
        <v>21</v>
      </c>
      <c r="F2632" s="10">
        <v>34.71</v>
      </c>
      <c r="G2632" s="10">
        <v>25.59</v>
      </c>
      <c r="H2632" s="11">
        <f t="shared" si="105"/>
        <v>888.22890000000007</v>
      </c>
    </row>
    <row r="2633" spans="2:8">
      <c r="B2633" s="7" t="s">
        <v>1411</v>
      </c>
      <c r="C2633" s="8" t="s">
        <v>1412</v>
      </c>
      <c r="D2633" s="9" t="s">
        <v>15</v>
      </c>
      <c r="E2633" s="9" t="s">
        <v>21</v>
      </c>
      <c r="F2633" s="10">
        <v>361.52</v>
      </c>
      <c r="G2633" s="10">
        <v>12.79</v>
      </c>
      <c r="H2633" s="11">
        <f t="shared" si="105"/>
        <v>4623.840799999999</v>
      </c>
    </row>
    <row r="2634" spans="2:8">
      <c r="B2634" s="7" t="s">
        <v>1424</v>
      </c>
      <c r="C2634" s="8" t="s">
        <v>1425</v>
      </c>
      <c r="D2634" s="9" t="s">
        <v>15</v>
      </c>
      <c r="E2634" s="9" t="s">
        <v>21</v>
      </c>
      <c r="F2634" s="10">
        <v>4828.49</v>
      </c>
      <c r="G2634" s="10">
        <v>2.67</v>
      </c>
      <c r="H2634" s="11">
        <f t="shared" si="105"/>
        <v>12892.068299999999</v>
      </c>
    </row>
    <row r="2635" spans="2:8">
      <c r="B2635" s="6" t="s">
        <v>2322</v>
      </c>
      <c r="C2635" s="57" t="s">
        <v>2323</v>
      </c>
      <c r="D2635" s="57"/>
      <c r="E2635" s="57"/>
      <c r="F2635" s="57"/>
      <c r="G2635" s="57"/>
      <c r="H2635" s="58"/>
    </row>
    <row r="2636" spans="2:8" ht="25.5">
      <c r="B2636" s="7" t="s">
        <v>93</v>
      </c>
      <c r="C2636" s="8" t="s">
        <v>94</v>
      </c>
      <c r="D2636" s="9" t="s">
        <v>15</v>
      </c>
      <c r="E2636" s="9" t="s">
        <v>59</v>
      </c>
      <c r="F2636" s="10">
        <v>10.119999999999999</v>
      </c>
      <c r="G2636" s="10">
        <v>22.81</v>
      </c>
      <c r="H2636" s="11">
        <f>F2636*G2636</f>
        <v>230.83719999999997</v>
      </c>
    </row>
    <row r="2637" spans="2:8" ht="25.5">
      <c r="B2637" s="7" t="s">
        <v>130</v>
      </c>
      <c r="C2637" s="8" t="s">
        <v>131</v>
      </c>
      <c r="D2637" s="9" t="s">
        <v>15</v>
      </c>
      <c r="E2637" s="9" t="s">
        <v>59</v>
      </c>
      <c r="F2637" s="10">
        <v>0.1</v>
      </c>
      <c r="G2637" s="10">
        <v>100.71</v>
      </c>
      <c r="H2637" s="11">
        <f>F2637*G2637</f>
        <v>10.071</v>
      </c>
    </row>
    <row r="2638" spans="2:8" ht="25.5">
      <c r="B2638" s="7" t="s">
        <v>97</v>
      </c>
      <c r="C2638" s="8" t="s">
        <v>98</v>
      </c>
      <c r="D2638" s="9" t="s">
        <v>15</v>
      </c>
      <c r="E2638" s="9" t="s">
        <v>59</v>
      </c>
      <c r="F2638" s="10">
        <v>6</v>
      </c>
      <c r="G2638" s="10">
        <v>261.83999999999997</v>
      </c>
      <c r="H2638" s="11">
        <f>F2638*G2638</f>
        <v>1571.04</v>
      </c>
    </row>
    <row r="2639" spans="2:8" ht="51">
      <c r="B2639" s="7" t="s">
        <v>101</v>
      </c>
      <c r="C2639" s="8" t="s">
        <v>102</v>
      </c>
      <c r="D2639" s="9" t="s">
        <v>15</v>
      </c>
      <c r="E2639" s="9" t="s">
        <v>103</v>
      </c>
      <c r="F2639" s="10">
        <v>202.4</v>
      </c>
      <c r="G2639" s="10">
        <v>1.1200000000000001</v>
      </c>
      <c r="H2639" s="11">
        <f>F2639*G2639</f>
        <v>226.68800000000002</v>
      </c>
    </row>
    <row r="2640" spans="2:8" ht="19.5" customHeight="1">
      <c r="B2640" s="59" t="s">
        <v>2326</v>
      </c>
      <c r="C2640" s="60"/>
      <c r="D2640" s="60"/>
      <c r="E2640" s="60"/>
      <c r="F2640" s="60"/>
      <c r="G2640" s="61"/>
      <c r="H2640" s="13">
        <f>SUM(H2628:H2639)</f>
        <v>49202.835800000008</v>
      </c>
    </row>
    <row r="2641" spans="2:11" ht="20.25" customHeight="1">
      <c r="B2641" s="59" t="s">
        <v>2324</v>
      </c>
      <c r="C2641" s="60"/>
      <c r="D2641" s="60"/>
      <c r="E2641" s="60"/>
      <c r="F2641" s="60"/>
      <c r="G2641" s="61"/>
      <c r="H2641" s="1">
        <f>ROUND(SUM(H2640,H2625,H2616,H2609,H2602,H2584,H2576,H2563,H2484,H2469,H2366,H2329,H2307,H2229,H2106,H2027,H2017,H1991,H1974,H1937,H1929,H1922,H1891,H1662,H1493,H1420,H1254,H1247,H1200,H1188,H1058,H1051,H1029,H996,H987,H965,H836,H740,H698,H611,H533,H470,H370,H297,H293,H288,H274,H247,H230,H221,H196,H187,H133,H130,H127,H122,H17,H21,H38,H60,H63,H79,H96),2)</f>
        <v>20957561.280000001</v>
      </c>
      <c r="I2641" s="12"/>
      <c r="J2641" s="14"/>
      <c r="K2641" s="12"/>
    </row>
    <row r="2646" spans="2:11" ht="30.75" customHeight="1"/>
    <row r="2647" spans="2:11">
      <c r="C2647" s="24" t="s">
        <v>2483</v>
      </c>
      <c r="D2647" s="25"/>
      <c r="E2647" s="62" t="s">
        <v>2484</v>
      </c>
      <c r="F2647" s="62"/>
      <c r="G2647" s="62"/>
    </row>
    <row r="2648" spans="2:11">
      <c r="C2648" s="26" t="s">
        <v>2485</v>
      </c>
      <c r="D2648" s="25"/>
      <c r="E2648" s="63" t="s">
        <v>2486</v>
      </c>
      <c r="F2648" s="63"/>
      <c r="G2648" s="63"/>
    </row>
  </sheetData>
  <mergeCells count="670">
    <mergeCell ref="C2:H2"/>
    <mergeCell ref="B4:H4"/>
    <mergeCell ref="E7:H7"/>
    <mergeCell ref="E8:H9"/>
    <mergeCell ref="C2619:H2619"/>
    <mergeCell ref="C2626:H2626"/>
    <mergeCell ref="C2627:H2627"/>
    <mergeCell ref="C2635:H2635"/>
    <mergeCell ref="B2641:G2641"/>
    <mergeCell ref="C2564:H2564"/>
    <mergeCell ref="C2577:H2577"/>
    <mergeCell ref="C2578:H2578"/>
    <mergeCell ref="C2581:H2581"/>
    <mergeCell ref="C2585:H2585"/>
    <mergeCell ref="C2586:H2586"/>
    <mergeCell ref="C2511:H2511"/>
    <mergeCell ref="C2522:H2522"/>
    <mergeCell ref="C2526:H2526"/>
    <mergeCell ref="C2531:H2531"/>
    <mergeCell ref="C2541:H2541"/>
    <mergeCell ref="C2559:H2559"/>
    <mergeCell ref="C2485:H2485"/>
    <mergeCell ref="C2486:H2486"/>
    <mergeCell ref="C2490:H2490"/>
    <mergeCell ref="C2603:H2603"/>
    <mergeCell ref="C2604:H2604"/>
    <mergeCell ref="C2610:H2610"/>
    <mergeCell ref="C2611:H2611"/>
    <mergeCell ref="C2617:H2617"/>
    <mergeCell ref="C2618:H2618"/>
    <mergeCell ref="B2625:G2625"/>
    <mergeCell ref="B2640:G2640"/>
    <mergeCell ref="C2429:H2429"/>
    <mergeCell ref="C2433:H2433"/>
    <mergeCell ref="C2436:H2436"/>
    <mergeCell ref="C2442:H2442"/>
    <mergeCell ref="C2443:H2443"/>
    <mergeCell ref="C2494:H2494"/>
    <mergeCell ref="C2499:H2499"/>
    <mergeCell ref="C2507:H2507"/>
    <mergeCell ref="C2471:H2471"/>
    <mergeCell ref="C2472:H2472"/>
    <mergeCell ref="C2476:H2476"/>
    <mergeCell ref="C2478:H2478"/>
    <mergeCell ref="C2479:H2479"/>
    <mergeCell ref="C2482:H2482"/>
    <mergeCell ref="C2340:H2340"/>
    <mergeCell ref="C2343:H2343"/>
    <mergeCell ref="C2347:H2347"/>
    <mergeCell ref="C2354:H2354"/>
    <mergeCell ref="C2355:H2355"/>
    <mergeCell ref="C2359:H2359"/>
    <mergeCell ref="C2310:H2310"/>
    <mergeCell ref="C2318:H2318"/>
    <mergeCell ref="C2321:H2321"/>
    <mergeCell ref="C2330:H2330"/>
    <mergeCell ref="C2331:H2331"/>
    <mergeCell ref="C2332:H2332"/>
    <mergeCell ref="B2329:G2329"/>
    <mergeCell ref="C2301:H2301"/>
    <mergeCell ref="C2303:H2303"/>
    <mergeCell ref="C2304:H2304"/>
    <mergeCell ref="C2306:H2306"/>
    <mergeCell ref="C2308:H2308"/>
    <mergeCell ref="C2309:H2309"/>
    <mergeCell ref="C2289:H2289"/>
    <mergeCell ref="C2291:H2291"/>
    <mergeCell ref="C2294:H2294"/>
    <mergeCell ref="C2295:H2295"/>
    <mergeCell ref="C2298:H2298"/>
    <mergeCell ref="C2300:H2300"/>
    <mergeCell ref="B2307:G2307"/>
    <mergeCell ref="C2269:H2269"/>
    <mergeCell ref="C2274:H2274"/>
    <mergeCell ref="C2278:H2278"/>
    <mergeCell ref="C2281:H2281"/>
    <mergeCell ref="C2284:H2284"/>
    <mergeCell ref="C2288:H2288"/>
    <mergeCell ref="C2252:H2252"/>
    <mergeCell ref="C2253:H2253"/>
    <mergeCell ref="C2256:H2256"/>
    <mergeCell ref="C2261:H2261"/>
    <mergeCell ref="C2265:H2265"/>
    <mergeCell ref="C2266:H2266"/>
    <mergeCell ref="C2232:H2232"/>
    <mergeCell ref="C2237:H2237"/>
    <mergeCell ref="C2239:H2239"/>
    <mergeCell ref="C2240:H2240"/>
    <mergeCell ref="C2243:H2243"/>
    <mergeCell ref="C2248:H2248"/>
    <mergeCell ref="C2215:H2215"/>
    <mergeCell ref="C2218:H2218"/>
    <mergeCell ref="C2222:H2222"/>
    <mergeCell ref="C2226:H2226"/>
    <mergeCell ref="C2230:H2230"/>
    <mergeCell ref="C2231:H2231"/>
    <mergeCell ref="B2229:G2229"/>
    <mergeCell ref="C2199:H2199"/>
    <mergeCell ref="C2203:H2203"/>
    <mergeCell ref="C2204:H2204"/>
    <mergeCell ref="C2207:H2207"/>
    <mergeCell ref="C2210:H2210"/>
    <mergeCell ref="C2211:H2211"/>
    <mergeCell ref="C2180:H2180"/>
    <mergeCell ref="C2183:H2183"/>
    <mergeCell ref="C2186:H2186"/>
    <mergeCell ref="C2187:H2187"/>
    <mergeCell ref="C2192:H2192"/>
    <mergeCell ref="C2196:H2196"/>
    <mergeCell ref="C2161:H2161"/>
    <mergeCell ref="C2164:H2164"/>
    <mergeCell ref="C2167:H2167"/>
    <mergeCell ref="C2170:H2170"/>
    <mergeCell ref="C2171:H2171"/>
    <mergeCell ref="C2177:H2177"/>
    <mergeCell ref="C2138:H2138"/>
    <mergeCell ref="C2142:H2142"/>
    <mergeCell ref="C2143:H2143"/>
    <mergeCell ref="C2148:H2148"/>
    <mergeCell ref="C2152:H2152"/>
    <mergeCell ref="C2153:H2153"/>
    <mergeCell ref="C2115:H2115"/>
    <mergeCell ref="C2120:H2120"/>
    <mergeCell ref="C2121:H2121"/>
    <mergeCell ref="C2127:H2127"/>
    <mergeCell ref="C2131:H2131"/>
    <mergeCell ref="C2132:H2132"/>
    <mergeCell ref="C2086:H2086"/>
    <mergeCell ref="C2089:H2089"/>
    <mergeCell ref="C2095:H2095"/>
    <mergeCell ref="C2102:H2102"/>
    <mergeCell ref="C2107:H2107"/>
    <mergeCell ref="C2108:H2108"/>
    <mergeCell ref="B2106:G2106"/>
    <mergeCell ref="C2052:H2052"/>
    <mergeCell ref="C2058:H2058"/>
    <mergeCell ref="C2063:H2063"/>
    <mergeCell ref="C2073:H2073"/>
    <mergeCell ref="C2077:H2077"/>
    <mergeCell ref="C2082:H2082"/>
    <mergeCell ref="C2025:H2025"/>
    <mergeCell ref="C2028:H2028"/>
    <mergeCell ref="C2029:H2029"/>
    <mergeCell ref="C2035:H2035"/>
    <mergeCell ref="C2040:H2040"/>
    <mergeCell ref="C2046:H2046"/>
    <mergeCell ref="B2027:G2027"/>
    <mergeCell ref="C2011:H2011"/>
    <mergeCell ref="C2014:H2014"/>
    <mergeCell ref="C2018:H2018"/>
    <mergeCell ref="C2019:H2019"/>
    <mergeCell ref="C2021:H2021"/>
    <mergeCell ref="C2023:H2023"/>
    <mergeCell ref="C1997:H1997"/>
    <mergeCell ref="C2000:H2000"/>
    <mergeCell ref="C2003:H2003"/>
    <mergeCell ref="C2004:H2004"/>
    <mergeCell ref="C2007:H2007"/>
    <mergeCell ref="C2010:H2010"/>
    <mergeCell ref="B2017:G2017"/>
    <mergeCell ref="C1986:H1986"/>
    <mergeCell ref="C1987:H1987"/>
    <mergeCell ref="C1989:H1989"/>
    <mergeCell ref="C1992:H1992"/>
    <mergeCell ref="C1993:H1993"/>
    <mergeCell ref="C1996:H1996"/>
    <mergeCell ref="C1976:H1976"/>
    <mergeCell ref="C1977:H1977"/>
    <mergeCell ref="C1979:H1979"/>
    <mergeCell ref="C1981:H1981"/>
    <mergeCell ref="C1982:H1982"/>
    <mergeCell ref="C1984:H1984"/>
    <mergeCell ref="B1991:G1991"/>
    <mergeCell ref="C1956:H1956"/>
    <mergeCell ref="C1958:H1958"/>
    <mergeCell ref="C1969:H1969"/>
    <mergeCell ref="C1970:H1970"/>
    <mergeCell ref="C1972:H1972"/>
    <mergeCell ref="C1975:H1975"/>
    <mergeCell ref="C1939:H1939"/>
    <mergeCell ref="C1940:H1940"/>
    <mergeCell ref="C1942:H1942"/>
    <mergeCell ref="C1944:H1944"/>
    <mergeCell ref="C1953:H1953"/>
    <mergeCell ref="C1954:H1954"/>
    <mergeCell ref="B1974:G1974"/>
    <mergeCell ref="C1924:H1924"/>
    <mergeCell ref="C1925:H1925"/>
    <mergeCell ref="C1930:H1930"/>
    <mergeCell ref="C1931:H1931"/>
    <mergeCell ref="C1932:H1932"/>
    <mergeCell ref="C1938:H1938"/>
    <mergeCell ref="C1911:H1911"/>
    <mergeCell ref="C1913:H1913"/>
    <mergeCell ref="C1916:H1916"/>
    <mergeCell ref="C1918:H1918"/>
    <mergeCell ref="C1920:H1920"/>
    <mergeCell ref="C1923:H1923"/>
    <mergeCell ref="B1922:G1922"/>
    <mergeCell ref="B1929:G1929"/>
    <mergeCell ref="B1937:G1937"/>
    <mergeCell ref="C1896:H1896"/>
    <mergeCell ref="C1899:H1899"/>
    <mergeCell ref="C1901:H1901"/>
    <mergeCell ref="C1904:H1904"/>
    <mergeCell ref="C1906:H1906"/>
    <mergeCell ref="C1909:H1909"/>
    <mergeCell ref="C1864:H1864"/>
    <mergeCell ref="C1872:H1872"/>
    <mergeCell ref="C1882:H1882"/>
    <mergeCell ref="C1888:H1888"/>
    <mergeCell ref="C1892:H1892"/>
    <mergeCell ref="C1893:H1893"/>
    <mergeCell ref="B1891:G1891"/>
    <mergeCell ref="C1829:H1829"/>
    <mergeCell ref="C1840:H1840"/>
    <mergeCell ref="C1845:H1845"/>
    <mergeCell ref="C1853:H1853"/>
    <mergeCell ref="C1855:H1855"/>
    <mergeCell ref="C1860:H1860"/>
    <mergeCell ref="C1791:H1791"/>
    <mergeCell ref="C1801:H1801"/>
    <mergeCell ref="C1804:H1804"/>
    <mergeCell ref="C1812:H1812"/>
    <mergeCell ref="C1817:H1817"/>
    <mergeCell ref="C1824:H1824"/>
    <mergeCell ref="C1743:H1743"/>
    <mergeCell ref="C1752:H1752"/>
    <mergeCell ref="C1763:H1763"/>
    <mergeCell ref="C1768:H1768"/>
    <mergeCell ref="C1779:H1779"/>
    <mergeCell ref="C1783:H1783"/>
    <mergeCell ref="C1698:H1698"/>
    <mergeCell ref="C1701:H1701"/>
    <mergeCell ref="C1709:H1709"/>
    <mergeCell ref="C1717:H1717"/>
    <mergeCell ref="C1725:H1725"/>
    <mergeCell ref="C1736:H1736"/>
    <mergeCell ref="C1656:H1656"/>
    <mergeCell ref="C1663:H1663"/>
    <mergeCell ref="C1664:H1664"/>
    <mergeCell ref="C1673:H1673"/>
    <mergeCell ref="C1683:H1683"/>
    <mergeCell ref="C1688:H1688"/>
    <mergeCell ref="C1616:H1616"/>
    <mergeCell ref="C1624:H1624"/>
    <mergeCell ref="C1632:H1632"/>
    <mergeCell ref="C1634:H1634"/>
    <mergeCell ref="C1640:H1640"/>
    <mergeCell ref="C1649:H1649"/>
    <mergeCell ref="B1662:G1662"/>
    <mergeCell ref="C1585:H1585"/>
    <mergeCell ref="C1588:H1588"/>
    <mergeCell ref="C1591:H1591"/>
    <mergeCell ref="C1592:H1592"/>
    <mergeCell ref="C1600:H1600"/>
    <mergeCell ref="C1609:H1609"/>
    <mergeCell ref="C1537:H1537"/>
    <mergeCell ref="C1544:H1544"/>
    <mergeCell ref="C1555:H1555"/>
    <mergeCell ref="C1562:H1562"/>
    <mergeCell ref="C1563:H1563"/>
    <mergeCell ref="C1579:H1579"/>
    <mergeCell ref="C1478:H1478"/>
    <mergeCell ref="C1494:H1494"/>
    <mergeCell ref="C1495:H1495"/>
    <mergeCell ref="C1504:H1504"/>
    <mergeCell ref="C1516:H1516"/>
    <mergeCell ref="C1524:H1524"/>
    <mergeCell ref="C1433:H1433"/>
    <mergeCell ref="C1445:H1445"/>
    <mergeCell ref="C1456:H1456"/>
    <mergeCell ref="C1462:H1462"/>
    <mergeCell ref="C1468:H1468"/>
    <mergeCell ref="C1473:H1473"/>
    <mergeCell ref="B1493:G1493"/>
    <mergeCell ref="C1404:H1404"/>
    <mergeCell ref="C1409:H1409"/>
    <mergeCell ref="C1414:H1414"/>
    <mergeCell ref="C1417:H1417"/>
    <mergeCell ref="C1421:H1421"/>
    <mergeCell ref="C1422:H1422"/>
    <mergeCell ref="C1374:H1374"/>
    <mergeCell ref="C1378:H1378"/>
    <mergeCell ref="C1385:H1385"/>
    <mergeCell ref="C1389:H1389"/>
    <mergeCell ref="C1394:H1394"/>
    <mergeCell ref="C1399:H1399"/>
    <mergeCell ref="B1420:G1420"/>
    <mergeCell ref="C1345:H1345"/>
    <mergeCell ref="C1349:H1349"/>
    <mergeCell ref="C1354:H1354"/>
    <mergeCell ref="C1358:H1358"/>
    <mergeCell ref="C1365:H1365"/>
    <mergeCell ref="C1369:H1369"/>
    <mergeCell ref="C1318:H1318"/>
    <mergeCell ref="C1322:H1322"/>
    <mergeCell ref="C1327:H1327"/>
    <mergeCell ref="C1328:H1328"/>
    <mergeCell ref="C1333:H1333"/>
    <mergeCell ref="C1338:H1338"/>
    <mergeCell ref="C1293:H1293"/>
    <mergeCell ref="C1297:H1297"/>
    <mergeCell ref="C1302:H1302"/>
    <mergeCell ref="C1303:H1303"/>
    <mergeCell ref="C1308:H1308"/>
    <mergeCell ref="C1313:H1313"/>
    <mergeCell ref="C1267:H1267"/>
    <mergeCell ref="C1273:H1273"/>
    <mergeCell ref="C1277:H1277"/>
    <mergeCell ref="C1278:H1278"/>
    <mergeCell ref="C1283:H1283"/>
    <mergeCell ref="C1288:H1288"/>
    <mergeCell ref="C1250:H1250"/>
    <mergeCell ref="C1251:H1251"/>
    <mergeCell ref="C1255:H1255"/>
    <mergeCell ref="C1256:H1256"/>
    <mergeCell ref="C1257:H1257"/>
    <mergeCell ref="C1262:H1262"/>
    <mergeCell ref="C1238:H1238"/>
    <mergeCell ref="C1239:H1239"/>
    <mergeCell ref="C1241:H1241"/>
    <mergeCell ref="C1243:H1243"/>
    <mergeCell ref="C1245:H1245"/>
    <mergeCell ref="C1248:H1248"/>
    <mergeCell ref="B1247:G1247"/>
    <mergeCell ref="B1254:G1254"/>
    <mergeCell ref="C1209:H1209"/>
    <mergeCell ref="C1212:H1212"/>
    <mergeCell ref="C1223:H1223"/>
    <mergeCell ref="C1229:H1229"/>
    <mergeCell ref="C1230:H1230"/>
    <mergeCell ref="C1235:H1235"/>
    <mergeCell ref="C1194:H1194"/>
    <mergeCell ref="C1198:H1198"/>
    <mergeCell ref="C1201:H1201"/>
    <mergeCell ref="C1202:H1202"/>
    <mergeCell ref="C1203:H1203"/>
    <mergeCell ref="C1204:H1204"/>
    <mergeCell ref="B1200:G1200"/>
    <mergeCell ref="C1181:H1181"/>
    <mergeCell ref="C1182:H1182"/>
    <mergeCell ref="C1189:H1189"/>
    <mergeCell ref="C1190:H1190"/>
    <mergeCell ref="C1191:H1191"/>
    <mergeCell ref="C1193:H1193"/>
    <mergeCell ref="C1152:H1152"/>
    <mergeCell ref="C1157:H1157"/>
    <mergeCell ref="C1161:H1161"/>
    <mergeCell ref="C1166:H1166"/>
    <mergeCell ref="C1170:H1170"/>
    <mergeCell ref="C1175:H1175"/>
    <mergeCell ref="B1188:G1188"/>
    <mergeCell ref="C1114:H1114"/>
    <mergeCell ref="C1119:H1119"/>
    <mergeCell ref="C1124:H1124"/>
    <mergeCell ref="C1129:H1129"/>
    <mergeCell ref="C1137:H1137"/>
    <mergeCell ref="C1145:H1145"/>
    <mergeCell ref="C1084:H1084"/>
    <mergeCell ref="C1088:H1088"/>
    <mergeCell ref="C1094:H1094"/>
    <mergeCell ref="C1098:H1098"/>
    <mergeCell ref="C1103:H1103"/>
    <mergeCell ref="C1108:H1108"/>
    <mergeCell ref="C1060:H1060"/>
    <mergeCell ref="C1061:H1061"/>
    <mergeCell ref="C1066:H1066"/>
    <mergeCell ref="C1072:H1072"/>
    <mergeCell ref="C1079:H1079"/>
    <mergeCell ref="C1083:H1083"/>
    <mergeCell ref="C1045:H1045"/>
    <mergeCell ref="C1049:H1049"/>
    <mergeCell ref="C1052:H1052"/>
    <mergeCell ref="C1053:H1053"/>
    <mergeCell ref="C1056:H1056"/>
    <mergeCell ref="C1059:H1059"/>
    <mergeCell ref="B1051:G1051"/>
    <mergeCell ref="B1058:G1058"/>
    <mergeCell ref="C1031:H1031"/>
    <mergeCell ref="C1033:H1033"/>
    <mergeCell ref="C1037:H1037"/>
    <mergeCell ref="C1038:H1038"/>
    <mergeCell ref="C1040:H1040"/>
    <mergeCell ref="C1041:H1041"/>
    <mergeCell ref="C1009:H1009"/>
    <mergeCell ref="C1014:H1014"/>
    <mergeCell ref="C1018:H1018"/>
    <mergeCell ref="C1020:H1020"/>
    <mergeCell ref="C1027:H1027"/>
    <mergeCell ref="C1030:H1030"/>
    <mergeCell ref="B1029:G1029"/>
    <mergeCell ref="C989:H989"/>
    <mergeCell ref="C991:H991"/>
    <mergeCell ref="C997:H997"/>
    <mergeCell ref="C998:H998"/>
    <mergeCell ref="C999:H999"/>
    <mergeCell ref="C1005:H1005"/>
    <mergeCell ref="C935:H935"/>
    <mergeCell ref="C943:H943"/>
    <mergeCell ref="C958:H958"/>
    <mergeCell ref="C959:H959"/>
    <mergeCell ref="C966:H966"/>
    <mergeCell ref="C988:H988"/>
    <mergeCell ref="B965:G965"/>
    <mergeCell ref="B987:G987"/>
    <mergeCell ref="B996:G996"/>
    <mergeCell ref="C901:H901"/>
    <mergeCell ref="C903:H903"/>
    <mergeCell ref="C905:H905"/>
    <mergeCell ref="C923:H923"/>
    <mergeCell ref="C928:H928"/>
    <mergeCell ref="C931:H931"/>
    <mergeCell ref="C844:H844"/>
    <mergeCell ref="C851:H851"/>
    <mergeCell ref="C864:H864"/>
    <mergeCell ref="C877:H877"/>
    <mergeCell ref="C891:H891"/>
    <mergeCell ref="C899:H899"/>
    <mergeCell ref="C821:H821"/>
    <mergeCell ref="C824:H824"/>
    <mergeCell ref="C832:H832"/>
    <mergeCell ref="C837:H837"/>
    <mergeCell ref="C838:H838"/>
    <mergeCell ref="C839:H839"/>
    <mergeCell ref="C798:H798"/>
    <mergeCell ref="C800:H800"/>
    <mergeCell ref="C805:H805"/>
    <mergeCell ref="C811:H811"/>
    <mergeCell ref="C815:H815"/>
    <mergeCell ref="C819:H819"/>
    <mergeCell ref="B836:G836"/>
    <mergeCell ref="C777:H777"/>
    <mergeCell ref="C781:H781"/>
    <mergeCell ref="C783:H783"/>
    <mergeCell ref="C786:H786"/>
    <mergeCell ref="C787:H787"/>
    <mergeCell ref="C791:H791"/>
    <mergeCell ref="C734:H734"/>
    <mergeCell ref="C741:H741"/>
    <mergeCell ref="C742:H742"/>
    <mergeCell ref="C754:H754"/>
    <mergeCell ref="C766:H766"/>
    <mergeCell ref="C776:H776"/>
    <mergeCell ref="B740:G740"/>
    <mergeCell ref="C699:H699"/>
    <mergeCell ref="C700:H700"/>
    <mergeCell ref="C706:H706"/>
    <mergeCell ref="C715:H715"/>
    <mergeCell ref="C716:H716"/>
    <mergeCell ref="C728:H728"/>
    <mergeCell ref="C675:H675"/>
    <mergeCell ref="C677:H677"/>
    <mergeCell ref="C678:H678"/>
    <mergeCell ref="C685:H685"/>
    <mergeCell ref="C689:H689"/>
    <mergeCell ref="C694:H694"/>
    <mergeCell ref="B698:G698"/>
    <mergeCell ref="C655:H655"/>
    <mergeCell ref="C657:H657"/>
    <mergeCell ref="C661:H661"/>
    <mergeCell ref="C666:H666"/>
    <mergeCell ref="C670:H670"/>
    <mergeCell ref="C671:H671"/>
    <mergeCell ref="C633:H633"/>
    <mergeCell ref="C636:H636"/>
    <mergeCell ref="C639:H639"/>
    <mergeCell ref="C640:H640"/>
    <mergeCell ref="C650:H650"/>
    <mergeCell ref="C653:H653"/>
    <mergeCell ref="C613:H613"/>
    <mergeCell ref="C614:H614"/>
    <mergeCell ref="C623:H623"/>
    <mergeCell ref="C625:H625"/>
    <mergeCell ref="C629:H629"/>
    <mergeCell ref="C631:H631"/>
    <mergeCell ref="C594:H594"/>
    <mergeCell ref="C600:H600"/>
    <mergeCell ref="C602:H602"/>
    <mergeCell ref="C603:H603"/>
    <mergeCell ref="C605:H605"/>
    <mergeCell ref="C612:H612"/>
    <mergeCell ref="B611:G611"/>
    <mergeCell ref="C573:H573"/>
    <mergeCell ref="C582:H582"/>
    <mergeCell ref="C583:H583"/>
    <mergeCell ref="C589:H589"/>
    <mergeCell ref="C591:H591"/>
    <mergeCell ref="C593:H593"/>
    <mergeCell ref="C535:H535"/>
    <mergeCell ref="C536:H536"/>
    <mergeCell ref="C540:H540"/>
    <mergeCell ref="C543:H543"/>
    <mergeCell ref="C547:H547"/>
    <mergeCell ref="C571:H571"/>
    <mergeCell ref="C522:H522"/>
    <mergeCell ref="C525:H525"/>
    <mergeCell ref="C526:H526"/>
    <mergeCell ref="C529:H529"/>
    <mergeCell ref="C531:H531"/>
    <mergeCell ref="C534:H534"/>
    <mergeCell ref="C504:H504"/>
    <mergeCell ref="C507:H507"/>
    <mergeCell ref="C508:H508"/>
    <mergeCell ref="C513:H513"/>
    <mergeCell ref="C514:H514"/>
    <mergeCell ref="C517:H517"/>
    <mergeCell ref="B533:G533"/>
    <mergeCell ref="C490:H490"/>
    <mergeCell ref="C491:H491"/>
    <mergeCell ref="C494:H494"/>
    <mergeCell ref="C497:H497"/>
    <mergeCell ref="C499:H499"/>
    <mergeCell ref="C502:H502"/>
    <mergeCell ref="C475:H475"/>
    <mergeCell ref="C476:H476"/>
    <mergeCell ref="C479:H479"/>
    <mergeCell ref="C482:H482"/>
    <mergeCell ref="C484:H484"/>
    <mergeCell ref="C487:H487"/>
    <mergeCell ref="C436:H436"/>
    <mergeCell ref="C444:H444"/>
    <mergeCell ref="C454:H454"/>
    <mergeCell ref="C460:H460"/>
    <mergeCell ref="C471:H471"/>
    <mergeCell ref="C472:H472"/>
    <mergeCell ref="C418:H418"/>
    <mergeCell ref="C421:H421"/>
    <mergeCell ref="C424:H424"/>
    <mergeCell ref="C428:H428"/>
    <mergeCell ref="C432:H432"/>
    <mergeCell ref="C434:H434"/>
    <mergeCell ref="C393:H393"/>
    <mergeCell ref="C397:H397"/>
    <mergeCell ref="C402:H402"/>
    <mergeCell ref="C403:H403"/>
    <mergeCell ref="C409:H409"/>
    <mergeCell ref="C413:H413"/>
    <mergeCell ref="C372:H372"/>
    <mergeCell ref="C378:H378"/>
    <mergeCell ref="C384:H384"/>
    <mergeCell ref="C385:H385"/>
    <mergeCell ref="C388:H388"/>
    <mergeCell ref="C391:H391"/>
    <mergeCell ref="C342:H342"/>
    <mergeCell ref="C347:H347"/>
    <mergeCell ref="C354:H354"/>
    <mergeCell ref="C357:H357"/>
    <mergeCell ref="C368:H368"/>
    <mergeCell ref="C371:H371"/>
    <mergeCell ref="C309:H309"/>
    <mergeCell ref="C313:H313"/>
    <mergeCell ref="C320:H320"/>
    <mergeCell ref="C326:H326"/>
    <mergeCell ref="C332:H332"/>
    <mergeCell ref="C338:H338"/>
    <mergeCell ref="C298:H298"/>
    <mergeCell ref="C299:H299"/>
    <mergeCell ref="C305:H305"/>
    <mergeCell ref="C275:H275"/>
    <mergeCell ref="C276:H276"/>
    <mergeCell ref="C277:H277"/>
    <mergeCell ref="C279:H279"/>
    <mergeCell ref="C289:H289"/>
    <mergeCell ref="C290:H290"/>
    <mergeCell ref="C210:H210"/>
    <mergeCell ref="C211:H211"/>
    <mergeCell ref="C214:H214"/>
    <mergeCell ref="C217:H217"/>
    <mergeCell ref="C219:H219"/>
    <mergeCell ref="C190:H190"/>
    <mergeCell ref="C197:H197"/>
    <mergeCell ref="C198:H198"/>
    <mergeCell ref="C199:H199"/>
    <mergeCell ref="C202:H202"/>
    <mergeCell ref="C204:H204"/>
    <mergeCell ref="K99:P99"/>
    <mergeCell ref="B122:G122"/>
    <mergeCell ref="B127:G127"/>
    <mergeCell ref="B130:G130"/>
    <mergeCell ref="B133:G133"/>
    <mergeCell ref="B187:G187"/>
    <mergeCell ref="B196:G196"/>
    <mergeCell ref="C97:H97"/>
    <mergeCell ref="C98:H98"/>
    <mergeCell ref="C131:H131"/>
    <mergeCell ref="C134:H134"/>
    <mergeCell ref="C135:H135"/>
    <mergeCell ref="C136:H136"/>
    <mergeCell ref="C137:H137"/>
    <mergeCell ref="C139:H139"/>
    <mergeCell ref="C99:H99"/>
    <mergeCell ref="C111:H111"/>
    <mergeCell ref="C115:H115"/>
    <mergeCell ref="C123:H123"/>
    <mergeCell ref="C128:H128"/>
    <mergeCell ref="C170:H170"/>
    <mergeCell ref="C171:H171"/>
    <mergeCell ref="C267:H267"/>
    <mergeCell ref="B17:G17"/>
    <mergeCell ref="B21:G21"/>
    <mergeCell ref="B38:G38"/>
    <mergeCell ref="B60:G60"/>
    <mergeCell ref="B63:G63"/>
    <mergeCell ref="B79:G79"/>
    <mergeCell ref="B96:G96"/>
    <mergeCell ref="B221:G221"/>
    <mergeCell ref="B230:G230"/>
    <mergeCell ref="C222:H222"/>
    <mergeCell ref="C223:H223"/>
    <mergeCell ref="C224:H224"/>
    <mergeCell ref="C178:H178"/>
    <mergeCell ref="C181:H181"/>
    <mergeCell ref="C188:H188"/>
    <mergeCell ref="C189:H189"/>
    <mergeCell ref="C146:H146"/>
    <mergeCell ref="C154:H154"/>
    <mergeCell ref="C155:H155"/>
    <mergeCell ref="C160:H160"/>
    <mergeCell ref="C161:H161"/>
    <mergeCell ref="C164:H164"/>
    <mergeCell ref="C206:H206"/>
    <mergeCell ref="E2647:G2647"/>
    <mergeCell ref="E2648:G2648"/>
    <mergeCell ref="B2366:G2366"/>
    <mergeCell ref="B2469:G2469"/>
    <mergeCell ref="B2484:G2484"/>
    <mergeCell ref="B2563:G2563"/>
    <mergeCell ref="B2576:G2576"/>
    <mergeCell ref="B2584:G2584"/>
    <mergeCell ref="B2602:G2602"/>
    <mergeCell ref="B2609:G2609"/>
    <mergeCell ref="B2616:G2616"/>
    <mergeCell ref="C2398:H2398"/>
    <mergeCell ref="C2403:H2403"/>
    <mergeCell ref="C2408:H2408"/>
    <mergeCell ref="C2413:H2413"/>
    <mergeCell ref="C2418:H2418"/>
    <mergeCell ref="C2423:H2423"/>
    <mergeCell ref="C2367:H2367"/>
    <mergeCell ref="C2454:H2454"/>
    <mergeCell ref="C2459:H2459"/>
    <mergeCell ref="C2460:H2460"/>
    <mergeCell ref="C2464:H2464"/>
    <mergeCell ref="C2470:H2470"/>
    <mergeCell ref="C2428:H2428"/>
    <mergeCell ref="C2368:H2368"/>
    <mergeCell ref="C2369:H2369"/>
    <mergeCell ref="C2383:H2383"/>
    <mergeCell ref="C2388:H2388"/>
    <mergeCell ref="C2394:H2394"/>
    <mergeCell ref="C2448:H2448"/>
    <mergeCell ref="C231:H231"/>
    <mergeCell ref="C232:H232"/>
    <mergeCell ref="C234:H234"/>
    <mergeCell ref="C291:H291"/>
    <mergeCell ref="C294:H294"/>
    <mergeCell ref="C295:H295"/>
    <mergeCell ref="B247:G247"/>
    <mergeCell ref="B274:G274"/>
    <mergeCell ref="B288:G288"/>
    <mergeCell ref="B293:G293"/>
    <mergeCell ref="B297:G297"/>
    <mergeCell ref="B370:G370"/>
    <mergeCell ref="B470:G470"/>
    <mergeCell ref="C243:H243"/>
    <mergeCell ref="C248:H248"/>
    <mergeCell ref="C249:H249"/>
    <mergeCell ref="C250:H250"/>
    <mergeCell ref="C261:H261"/>
  </mergeCells>
  <printOptions horizontalCentered="1"/>
  <pageMargins left="0.78740157480314965" right="0.19685039370078741" top="0.59055118110236227" bottom="0.59055118110236227" header="0" footer="0.39370078740157483"/>
  <pageSetup paperSize="9" scale="70" fitToHeight="2" orientation="portrait" horizontalDpi="4294967293" r:id="rId1"/>
  <headerFooter>
    <oddFooter>&amp;R&amp;"Verdana,Negrito itálico"&amp;10Página &amp;P de &amp;N</oddFooter>
  </headerFooter>
  <rowBreaks count="12" manualBreakCount="12">
    <brk id="127" min="1" max="7" man="1"/>
    <brk id="370" min="1" max="7" man="1"/>
    <brk id="581" min="1" max="7" man="1"/>
    <brk id="638" min="1" max="7" man="1"/>
    <brk id="775" min="1" max="7" man="1"/>
    <brk id="1639" min="1" max="7" man="1"/>
    <brk id="1852" min="1" max="7" man="1"/>
    <brk id="2182" min="1" max="7" man="1"/>
    <brk id="2307" min="1" max="7" man="1"/>
    <brk id="2329" min="1" max="7" man="1"/>
    <brk id="2353" min="1" max="7" man="1"/>
    <brk id="2558" min="1" max="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2</vt:i4>
      </vt:variant>
    </vt:vector>
  </HeadingPairs>
  <TitlesOfParts>
    <vt:vector size="3" baseType="lpstr">
      <vt:lpstr>427090</vt:lpstr>
      <vt:lpstr>'427090'!Area_de_impressao</vt:lpstr>
      <vt:lpstr>'427090'!Titulos_de_impressao</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Márcio da Silva Bernardo</dc:creator>
  <cp:lastModifiedBy>marcio.bernardo</cp:lastModifiedBy>
  <cp:lastPrinted>2017-11-01T13:14:04Z</cp:lastPrinted>
  <dcterms:created xsi:type="dcterms:W3CDTF">2017-10-04T15:01:52Z</dcterms:created>
  <dcterms:modified xsi:type="dcterms:W3CDTF">2017-11-01T16:24:43Z</dcterms:modified>
</cp:coreProperties>
</file>